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65" windowWidth="18915" windowHeight="6825" firstSheet="3" activeTab="3"/>
  </bookViews>
  <sheets>
    <sheet name="Source data 2007" sheetId="1" r:id="rId1"/>
    <sheet name="2008 Source data" sheetId="4" r:id="rId2"/>
    <sheet name="2009 Source Data" sheetId="5" r:id="rId3"/>
    <sheet name="Table" sheetId="3" r:id="rId4"/>
  </sheets>
  <calcPr calcId="145621" concurrentCalc="0"/>
</workbook>
</file>

<file path=xl/calcChain.xml><?xml version="1.0" encoding="utf-8"?>
<calcChain xmlns="http://schemas.openxmlformats.org/spreadsheetml/2006/main">
  <c r="F13" i="5" l="1"/>
  <c r="G10" i="5"/>
  <c r="D13" i="5"/>
  <c r="E10" i="5"/>
  <c r="G25" i="5"/>
  <c r="E13" i="5"/>
  <c r="B13" i="5"/>
  <c r="C13" i="5"/>
  <c r="E12" i="5"/>
  <c r="C12" i="5"/>
  <c r="E11" i="5"/>
  <c r="C11" i="5"/>
  <c r="C10" i="5"/>
  <c r="G9" i="5"/>
  <c r="E9" i="5"/>
  <c r="E8" i="5"/>
  <c r="C8" i="5"/>
  <c r="E7" i="5"/>
  <c r="C7" i="5"/>
  <c r="C6" i="5"/>
  <c r="G5" i="5"/>
  <c r="E5" i="5"/>
  <c r="E4" i="5"/>
  <c r="C4" i="5"/>
  <c r="E3" i="5"/>
  <c r="C3" i="5"/>
  <c r="G4" i="4"/>
  <c r="G5" i="4"/>
  <c r="G6" i="4"/>
  <c r="G7" i="4"/>
  <c r="G8" i="4"/>
  <c r="G9" i="4"/>
  <c r="G10" i="4"/>
  <c r="G11" i="4"/>
  <c r="G12" i="4"/>
  <c r="G13" i="4"/>
  <c r="G3" i="4"/>
  <c r="E4" i="4"/>
  <c r="E5" i="4"/>
  <c r="E6" i="4"/>
  <c r="E7" i="4"/>
  <c r="E8" i="4"/>
  <c r="E9" i="4"/>
  <c r="E10" i="4"/>
  <c r="E11" i="4"/>
  <c r="E12" i="4"/>
  <c r="E13" i="4"/>
  <c r="E3" i="4"/>
  <c r="G16" i="4"/>
  <c r="G17" i="4"/>
  <c r="G18" i="4"/>
  <c r="G19" i="4"/>
  <c r="G20" i="4"/>
  <c r="G21" i="4"/>
  <c r="G22" i="4"/>
  <c r="G23" i="4"/>
  <c r="G24" i="4"/>
  <c r="G25" i="4"/>
  <c r="G15" i="4"/>
  <c r="F25" i="4"/>
  <c r="C4" i="4"/>
  <c r="C5" i="4"/>
  <c r="C6" i="4"/>
  <c r="C8" i="4"/>
  <c r="C9" i="4"/>
  <c r="C10" i="4"/>
  <c r="C12" i="4"/>
  <c r="C13" i="4"/>
  <c r="C3" i="4"/>
  <c r="B13" i="4"/>
  <c r="C7" i="4"/>
  <c r="A42" i="1"/>
  <c r="B42" i="1"/>
  <c r="C42" i="1"/>
  <c r="D42" i="1"/>
  <c r="E42" i="1"/>
  <c r="F42" i="1"/>
  <c r="G42" i="1"/>
  <c r="H42" i="1"/>
  <c r="I42" i="1"/>
  <c r="J42" i="1"/>
  <c r="K46" i="1"/>
  <c r="K49" i="1"/>
  <c r="R7" i="1"/>
  <c r="P14" i="1"/>
  <c r="P16" i="1"/>
  <c r="N11" i="1"/>
  <c r="N16" i="1"/>
  <c r="M29" i="1"/>
  <c r="M35" i="1"/>
  <c r="L11" i="1"/>
  <c r="L13" i="1"/>
  <c r="K13" i="1"/>
  <c r="K15" i="1"/>
  <c r="J11" i="1"/>
  <c r="J14" i="1"/>
  <c r="I9" i="1"/>
  <c r="I11" i="1"/>
  <c r="O8" i="1"/>
  <c r="D14" i="1"/>
  <c r="E6" i="1"/>
  <c r="F14" i="1"/>
  <c r="G5" i="1"/>
  <c r="B14" i="1"/>
  <c r="C4" i="1"/>
  <c r="C5" i="1"/>
  <c r="C6" i="1"/>
  <c r="C7" i="1"/>
  <c r="C9" i="1"/>
  <c r="C10" i="1"/>
  <c r="C11" i="1"/>
  <c r="C13" i="1"/>
  <c r="G8" i="1"/>
  <c r="G12" i="1"/>
  <c r="E5" i="1"/>
  <c r="E8" i="1"/>
  <c r="E9" i="1"/>
  <c r="E12" i="1"/>
  <c r="E13" i="1"/>
  <c r="G7" i="1"/>
  <c r="G4" i="5"/>
  <c r="G12" i="5"/>
  <c r="E4" i="1"/>
  <c r="E11" i="1"/>
  <c r="E7" i="1"/>
  <c r="G14" i="1"/>
  <c r="G10" i="1"/>
  <c r="G6" i="1"/>
  <c r="C12" i="1"/>
  <c r="C8" i="1"/>
  <c r="C14" i="1"/>
  <c r="C11" i="4"/>
  <c r="G3" i="5"/>
  <c r="C5" i="5"/>
  <c r="E6" i="5"/>
  <c r="G7" i="5"/>
  <c r="C9" i="5"/>
  <c r="G11" i="5"/>
  <c r="G4" i="1"/>
  <c r="G11" i="1"/>
  <c r="G8" i="5"/>
  <c r="G13" i="5"/>
  <c r="E14" i="1"/>
  <c r="E10" i="1"/>
  <c r="G13" i="1"/>
  <c r="G9" i="1"/>
  <c r="G6" i="5"/>
</calcChain>
</file>

<file path=xl/sharedStrings.xml><?xml version="1.0" encoding="utf-8"?>
<sst xmlns="http://schemas.openxmlformats.org/spreadsheetml/2006/main" count="185" uniqueCount="80">
  <si>
    <t>Province</t>
  </si>
  <si>
    <t>$ Awarded</t>
  </si>
  <si>
    <t>% CFI Investment</t>
  </si>
  <si>
    <t>BC</t>
  </si>
  <si>
    <t>AB</t>
  </si>
  <si>
    <t>SK</t>
  </si>
  <si>
    <t>MB</t>
  </si>
  <si>
    <t>ON</t>
  </si>
  <si>
    <t>QC</t>
  </si>
  <si>
    <t>NB</t>
  </si>
  <si>
    <t>NS</t>
  </si>
  <si>
    <t>PE</t>
  </si>
  <si>
    <t>NL</t>
  </si>
  <si>
    <t>Faculty</t>
  </si>
  <si>
    <t>FTE Enrolment</t>
  </si>
  <si>
    <t xml:space="preserve">ON </t>
  </si>
  <si>
    <r>
      <t>% Faculty</t>
    </r>
    <r>
      <rPr>
        <b/>
        <vertAlign val="superscript"/>
        <sz val="8"/>
        <rFont val="Times New Roman"/>
        <family val="1"/>
      </rPr>
      <t>1</t>
    </r>
  </si>
  <si>
    <r>
      <t>% FTE Enrolment</t>
    </r>
    <r>
      <rPr>
        <b/>
        <vertAlign val="superscript"/>
        <sz val="8"/>
        <rFont val="Times New Roman"/>
        <family val="1"/>
      </rPr>
      <t>2</t>
    </r>
  </si>
  <si>
    <r>
      <t xml:space="preserve">2 </t>
    </r>
    <r>
      <rPr>
        <sz val="8"/>
        <rFont val="Times New Roman"/>
        <family val="1"/>
      </rPr>
      <t>Enrolment figures are for 2003-04, Source:  Statistics Canada, Centre for Education Statistics</t>
    </r>
  </si>
  <si>
    <t>faculty</t>
  </si>
  <si>
    <t>McGill</t>
  </si>
  <si>
    <t>McMaster</t>
  </si>
  <si>
    <t>Ottawa</t>
  </si>
  <si>
    <t>Queens</t>
  </si>
  <si>
    <t>Toronto</t>
  </si>
  <si>
    <t>Western Ontario</t>
  </si>
  <si>
    <t>Manitoba</t>
  </si>
  <si>
    <t>Saskatchewan</t>
  </si>
  <si>
    <t>Alberta</t>
  </si>
  <si>
    <t>Calgary</t>
  </si>
  <si>
    <t>UBC</t>
  </si>
  <si>
    <t>Memorial</t>
  </si>
  <si>
    <t>Dalhousie</t>
  </si>
  <si>
    <t>U of Montreal</t>
  </si>
  <si>
    <t>Laval</t>
  </si>
  <si>
    <t>Quebec</t>
  </si>
  <si>
    <t>Medical Faculty 2004-05 from database</t>
  </si>
  <si>
    <r>
      <t>1</t>
    </r>
    <r>
      <rPr>
        <sz val="8"/>
        <rFont val="Times New Roman"/>
        <family val="1"/>
      </rPr>
      <t xml:space="preserve"> Includes all full-time faculty without senior administrative duties, 2004-05, Source:  Statistics Canada</t>
    </r>
  </si>
  <si>
    <t>Provincial FTE Enrolment, 2004-2005</t>
  </si>
  <si>
    <t>Full-time University Teachers by Province, 2004-05</t>
  </si>
  <si>
    <t>FTE-FTF Ratio</t>
  </si>
  <si>
    <t>Source:  Almanac Table 3.1</t>
  </si>
  <si>
    <t>Non med-dental</t>
  </si>
  <si>
    <t>Med-dental</t>
  </si>
  <si>
    <t>Year</t>
  </si>
  <si>
    <t>UNIVERSITY</t>
  </si>
  <si>
    <t>Age_Total_number</t>
  </si>
  <si>
    <t>Canada</t>
  </si>
  <si>
    <t>Memorial University of Newfoundland</t>
  </si>
  <si>
    <t>Dalhousie University</t>
  </si>
  <si>
    <t>McGill University</t>
  </si>
  <si>
    <t>Université de Montreal</t>
  </si>
  <si>
    <t>Université Laval</t>
  </si>
  <si>
    <t>Université de Sherbrooke</t>
  </si>
  <si>
    <t>McMaster University</t>
  </si>
  <si>
    <t>University of Ottawa / Université d'Ottawa</t>
  </si>
  <si>
    <t>Queen's University at Kingston</t>
  </si>
  <si>
    <t>University of Toronto</t>
  </si>
  <si>
    <t>University of Western Ontario</t>
  </si>
  <si>
    <t>University of Manitoba</t>
  </si>
  <si>
    <t>University of Saskatchewan</t>
  </si>
  <si>
    <t>University of Alberta</t>
  </si>
  <si>
    <t>University of Calgary</t>
  </si>
  <si>
    <t>University of British Columbia</t>
  </si>
  <si>
    <t>Total Med/Non-med</t>
  </si>
  <si>
    <t>DONE</t>
  </si>
  <si>
    <t xml:space="preserve">Canada Foundation for Innovation Awards by Province </t>
  </si>
  <si>
    <t>Octrois de la Fondation canadienne pour l’innovation par province</t>
  </si>
  <si>
    <t>CANADA</t>
  </si>
  <si>
    <t xml:space="preserve">1. Data includes all awards for projects under the Canada Research Chairs Infrastructure Fund, the College Research Development Fund, the Innovations Fund, the New Opportunities program, and the Research Development Fund </t>
  </si>
  <si>
    <t xml:space="preserve">   Les données comprennent tous les octrois pour des projets relevant du Fonds d’infrastructure pour les chaires de recherche du Canada, du Fonds de développement de la recherche dans les collèges, du Fonds d’innovation, du Fonds </t>
  </si>
  <si>
    <r>
      <t>% of CFI Awards</t>
    </r>
    <r>
      <rPr>
        <vertAlign val="superscript"/>
        <sz val="10"/>
        <color indexed="8"/>
        <rFont val="Calibri"/>
        <family val="2"/>
        <scheme val="minor"/>
      </rPr>
      <t>1</t>
    </r>
    <r>
      <rPr>
        <sz val="10"/>
        <color indexed="8"/>
        <rFont val="Calibri"/>
        <family val="2"/>
        <scheme val="minor"/>
      </rPr>
      <t xml:space="preserve"> / % d'octrois FCI</t>
    </r>
    <r>
      <rPr>
        <vertAlign val="superscript"/>
        <sz val="10"/>
        <color indexed="8"/>
        <rFont val="Calibri"/>
        <family val="2"/>
        <scheme val="minor"/>
      </rPr>
      <t>1</t>
    </r>
  </si>
  <si>
    <r>
      <t>% of FTE Enrolment</t>
    </r>
    <r>
      <rPr>
        <vertAlign val="superscript"/>
        <sz val="10"/>
        <color indexed="8"/>
        <rFont val="Calibri"/>
        <family val="2"/>
        <scheme val="minor"/>
      </rPr>
      <t>2</t>
    </r>
    <r>
      <rPr>
        <sz val="10"/>
        <color indexed="8"/>
        <rFont val="Calibri"/>
        <family val="2"/>
        <scheme val="minor"/>
      </rPr>
      <t xml:space="preserve"> / </t>
    </r>
    <r>
      <rPr>
        <vertAlign val="superscript"/>
        <sz val="10"/>
        <color indexed="8"/>
        <rFont val="Calibri"/>
        <family val="2"/>
        <scheme val="minor"/>
      </rPr>
      <t xml:space="preserve"> </t>
    </r>
    <r>
      <rPr>
        <sz val="10"/>
        <color indexed="8"/>
        <rFont val="Calibri"/>
        <family val="2"/>
        <scheme val="minor"/>
      </rPr>
      <t>% de l'effectif ETP</t>
    </r>
    <r>
      <rPr>
        <vertAlign val="superscript"/>
        <sz val="10"/>
        <color indexed="8"/>
        <rFont val="Calibri"/>
        <family val="2"/>
        <scheme val="minor"/>
      </rPr>
      <t>2</t>
    </r>
  </si>
  <si>
    <t>Updated April 6, 2017 / Actualisé le 6 avril 2017</t>
  </si>
  <si>
    <t>2. Enrolment figures are for 2014-2015</t>
  </si>
  <si>
    <t xml:space="preserve">   Les données pour les inscriptions sont pour 2014-2015</t>
  </si>
  <si>
    <t xml:space="preserve">   that have received final approval up to March 2017; CFI $ allocated to national projects and to the Infrastructure Operating Fund are not included in the above provincial breakdown.</t>
  </si>
  <si>
    <t xml:space="preserve">   de la relève et du Fonds de développement de la recherche qui ont reçu l’approbation finale jusqu'à mars 2017.</t>
  </si>
  <si>
    <t xml:space="preserve">Statistics Canada, Centre for Education Statistics, UCASS and PSIS; Canada Foundation for Innovation, Funded Projects Database, www.innovation.ca </t>
  </si>
  <si>
    <t>Statistique Canada, Centre des statistiques sur l’éducation, SEPEUC et SIEP; Fondation canadienne pour l’innovation, Base de données des projets subventionnés, www.innovation.ca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</si>
</sst>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quot;$&quot;#,##0;[Red]\-&quot;$&quot;#,##0"/>
    <numFmt numFmtId="165" formatCode="_(* #,##0_);_(* \(#,##0\);_(* &quot;-&quot;??_);_(@_)"/>
    <numFmt numFmtId="166" formatCode="0.0%"/>
    <numFmt numFmtId="167" formatCode="0.0"/>
    <numFmt numFmtId="168" formatCode="#,##0.0"/>
    <numFmt numFmtId="169" formatCode="_-* #,##0_-;\-* #,##0_-;_-* &quot;-&quot;??_-;_-@_-"/>
    <numFmt numFmtId="170" formatCode="_-* #,##0.0_-;\-* #,##0.0_-;_-* &quot;-&quot;??_-;_-@_-"/>
    <numFmt numFmtId="171" formatCode="&quot;$&quot;#,##0"/>
  </numFmts>
  <fonts count="24" x14ac:knownFonts="1">
    <font>
      <sz val="10"/>
      <name val="Arial"/>
    </font>
    <font>
      <sz val="10"/>
      <name val="Arial"/>
      <family val="2"/>
    </font>
    <font>
      <b/>
      <sz val="8"/>
      <name val="Arial"/>
      <family val="2"/>
    </font>
    <font>
      <sz val="8"/>
      <name val="Arial"/>
      <family val="2"/>
    </font>
    <font>
      <sz val="8"/>
      <name val="Times New Roman"/>
      <family val="1"/>
    </font>
    <font>
      <b/>
      <sz val="8"/>
      <name val="Times New Roman"/>
      <family val="1"/>
    </font>
    <font>
      <vertAlign val="superscript"/>
      <sz val="8"/>
      <name val="Times New Roman"/>
      <family val="1"/>
    </font>
    <font>
      <b/>
      <vertAlign val="superscript"/>
      <sz val="8"/>
      <name val="Times New Roman"/>
      <family val="1"/>
    </font>
    <font>
      <i/>
      <sz val="8"/>
      <name val="Times New Roman"/>
      <family val="1"/>
    </font>
    <font>
      <sz val="10"/>
      <color indexed="8"/>
      <name val="Arial"/>
      <family val="2"/>
    </font>
    <font>
      <sz val="8"/>
      <color indexed="8"/>
      <name val="Verdana"/>
      <family val="2"/>
    </font>
    <font>
      <sz val="8"/>
      <color indexed="8"/>
      <name val="Times New Roman"/>
      <family val="1"/>
    </font>
    <font>
      <sz val="8"/>
      <color indexed="8"/>
      <name val="Arial"/>
      <family val="2"/>
    </font>
    <font>
      <b/>
      <sz val="10"/>
      <name val="Arial"/>
      <family val="2"/>
    </font>
    <font>
      <sz val="10"/>
      <color indexed="8"/>
      <name val="Calibri"/>
      <family val="2"/>
      <scheme val="minor"/>
    </font>
    <font>
      <sz val="10"/>
      <name val="Calibri"/>
      <family val="2"/>
      <scheme val="minor"/>
    </font>
    <font>
      <vertAlign val="superscript"/>
      <sz val="10"/>
      <name val="Calibri"/>
      <family val="2"/>
      <scheme val="minor"/>
    </font>
    <font>
      <i/>
      <sz val="10"/>
      <name val="Calibri"/>
      <family val="2"/>
      <scheme val="minor"/>
    </font>
    <font>
      <vertAlign val="superscript"/>
      <sz val="10"/>
      <color indexed="8"/>
      <name val="Calibri"/>
      <family val="2"/>
      <scheme val="minor"/>
    </font>
    <font>
      <b/>
      <sz val="10"/>
      <name val="Calibri"/>
      <family val="2"/>
      <scheme val="minor"/>
    </font>
    <font>
      <b/>
      <sz val="10"/>
      <color indexed="8"/>
      <name val="Calibri"/>
      <family val="2"/>
      <scheme val="minor"/>
    </font>
    <font>
      <i/>
      <sz val="9"/>
      <name val="Calibri"/>
      <family val="2"/>
      <scheme val="minor"/>
    </font>
    <font>
      <b/>
      <sz val="18"/>
      <name val="Calibri"/>
      <family val="2"/>
      <scheme val="minor"/>
    </font>
    <font>
      <b/>
      <sz val="9"/>
      <color theme="1"/>
      <name val="Calibri"/>
      <family val="2"/>
      <scheme val="minor"/>
    </font>
  </fonts>
  <fills count="4">
    <fill>
      <patternFill patternType="none"/>
    </fill>
    <fill>
      <patternFill patternType="gray125"/>
    </fill>
    <fill>
      <patternFill patternType="solid">
        <fgColor indexed="13"/>
        <bgColor indexed="64"/>
      </patternFill>
    </fill>
    <fill>
      <patternFill patternType="solid">
        <fgColor indexed="22"/>
        <bgColor indexed="0"/>
      </patternFill>
    </fill>
  </fills>
  <borders count="5">
    <border>
      <left/>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8"/>
      </left>
      <right style="thin">
        <color indexed="8"/>
      </right>
      <top style="thin">
        <color indexed="8"/>
      </top>
      <bottom style="thin">
        <color indexed="8"/>
      </bottom>
      <diagonal/>
    </border>
    <border>
      <left/>
      <right/>
      <top/>
      <bottom style="thin">
        <color indexed="64"/>
      </bottom>
      <diagonal/>
    </border>
  </borders>
  <cellStyleXfs count="8">
    <xf numFmtId="0" fontId="0" fillId="0" borderId="0"/>
    <xf numFmtId="43"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1" fillId="0" borderId="0" applyFont="0" applyFill="0" applyBorder="0" applyAlignment="0" applyProtection="0"/>
  </cellStyleXfs>
  <cellXfs count="65">
    <xf numFmtId="0" fontId="0" fillId="0" borderId="0" xfId="0"/>
    <xf numFmtId="0" fontId="2" fillId="0" borderId="0" xfId="0" applyFont="1"/>
    <xf numFmtId="0" fontId="4" fillId="0" borderId="0" xfId="0" applyFont="1"/>
    <xf numFmtId="0" fontId="6" fillId="0" borderId="0" xfId="0" applyFont="1"/>
    <xf numFmtId="164" fontId="4" fillId="0" borderId="0" xfId="0" applyNumberFormat="1" applyFont="1" applyFill="1" applyProtection="1">
      <protection locked="0"/>
    </xf>
    <xf numFmtId="0" fontId="5" fillId="0" borderId="0" xfId="0" applyFont="1"/>
    <xf numFmtId="0" fontId="5" fillId="0" borderId="0" xfId="0" applyFont="1" applyAlignment="1">
      <alignment horizontal="right"/>
    </xf>
    <xf numFmtId="0" fontId="5" fillId="0" borderId="0" xfId="0" applyFont="1" applyAlignment="1">
      <alignment horizontal="center"/>
    </xf>
    <xf numFmtId="166" fontId="4" fillId="0" borderId="0" xfId="7" applyNumberFormat="1" applyFont="1"/>
    <xf numFmtId="170" fontId="4" fillId="2" borderId="0" xfId="1" applyNumberFormat="1" applyFont="1" applyFill="1"/>
    <xf numFmtId="0" fontId="4" fillId="0" borderId="0" xfId="0" applyFont="1" applyBorder="1"/>
    <xf numFmtId="171" fontId="4" fillId="0" borderId="0" xfId="0" applyNumberFormat="1" applyFont="1"/>
    <xf numFmtId="166" fontId="4" fillId="0" borderId="0" xfId="0" applyNumberFormat="1" applyFont="1"/>
    <xf numFmtId="3" fontId="4" fillId="0" borderId="0" xfId="0" applyNumberFormat="1" applyFont="1" applyBorder="1"/>
    <xf numFmtId="0" fontId="4" fillId="0" borderId="2" xfId="0" applyFont="1" applyBorder="1"/>
    <xf numFmtId="1" fontId="4" fillId="0" borderId="0" xfId="0" applyNumberFormat="1" applyFont="1"/>
    <xf numFmtId="164" fontId="5" fillId="0" borderId="0" xfId="0" applyNumberFormat="1" applyFont="1" applyBorder="1" applyAlignment="1">
      <alignment horizontal="right" wrapText="1"/>
    </xf>
    <xf numFmtId="0" fontId="4" fillId="0" borderId="0" xfId="0" applyFont="1" applyAlignment="1">
      <alignment wrapText="1"/>
    </xf>
    <xf numFmtId="1" fontId="8" fillId="0" borderId="0" xfId="0" applyNumberFormat="1" applyFont="1" applyBorder="1"/>
    <xf numFmtId="164" fontId="4" fillId="0" borderId="0" xfId="0" applyNumberFormat="1" applyFont="1" applyFill="1" applyBorder="1" applyAlignment="1" applyProtection="1">
      <alignment horizontal="right" wrapText="1"/>
      <protection locked="0"/>
    </xf>
    <xf numFmtId="1" fontId="4" fillId="0" borderId="0" xfId="0" applyNumberFormat="1" applyFont="1" applyBorder="1"/>
    <xf numFmtId="3" fontId="4" fillId="0" borderId="0" xfId="0" applyNumberFormat="1" applyFont="1" applyFill="1" applyBorder="1" applyAlignment="1">
      <alignment horizontal="right"/>
    </xf>
    <xf numFmtId="170" fontId="4" fillId="0" borderId="0" xfId="1" applyNumberFormat="1" applyFont="1"/>
    <xf numFmtId="0" fontId="10" fillId="3" borderId="3" xfId="6" applyFont="1" applyFill="1" applyBorder="1" applyAlignment="1">
      <alignment horizontal="center"/>
    </xf>
    <xf numFmtId="0" fontId="10" fillId="0" borderId="1" xfId="6" applyFont="1" applyFill="1" applyBorder="1" applyAlignment="1">
      <alignment horizontal="right" wrapText="1"/>
    </xf>
    <xf numFmtId="0" fontId="10" fillId="0" borderId="1" xfId="3" applyFont="1" applyFill="1" applyBorder="1" applyAlignment="1">
      <alignment wrapText="1"/>
    </xf>
    <xf numFmtId="0" fontId="10" fillId="0" borderId="1" xfId="3" applyFont="1" applyFill="1" applyBorder="1" applyAlignment="1">
      <alignment horizontal="right" wrapText="1"/>
    </xf>
    <xf numFmtId="0" fontId="5" fillId="0" borderId="0" xfId="0" applyFont="1" applyBorder="1"/>
    <xf numFmtId="167" fontId="4" fillId="0" borderId="0" xfId="0" applyNumberFormat="1" applyFont="1"/>
    <xf numFmtId="170" fontId="4" fillId="0" borderId="0" xfId="1" applyNumberFormat="1" applyFont="1" applyFill="1"/>
    <xf numFmtId="0" fontId="3" fillId="0" borderId="0" xfId="0" applyFont="1"/>
    <xf numFmtId="165" fontId="3" fillId="0" borderId="0" xfId="1" applyNumberFormat="1" applyFont="1"/>
    <xf numFmtId="0" fontId="12" fillId="3" borderId="3" xfId="2" applyFont="1" applyFill="1" applyBorder="1" applyAlignment="1">
      <alignment horizontal="center"/>
    </xf>
    <xf numFmtId="0" fontId="12" fillId="0" borderId="1" xfId="2" applyFont="1" applyFill="1" applyBorder="1" applyAlignment="1">
      <alignment horizontal="right" wrapText="1"/>
    </xf>
    <xf numFmtId="0" fontId="12" fillId="0" borderId="1" xfId="2" applyFont="1" applyFill="1" applyBorder="1" applyAlignment="1">
      <alignment wrapText="1"/>
    </xf>
    <xf numFmtId="165" fontId="3" fillId="0" borderId="0" xfId="0" applyNumberFormat="1" applyFont="1"/>
    <xf numFmtId="164" fontId="11" fillId="2" borderId="0" xfId="0" applyNumberFormat="1" applyFont="1" applyFill="1" applyBorder="1" applyAlignment="1">
      <alignment horizontal="right" vertical="top" wrapText="1"/>
    </xf>
    <xf numFmtId="166" fontId="4" fillId="2" borderId="0" xfId="7" applyNumberFormat="1" applyFont="1" applyFill="1"/>
    <xf numFmtId="171" fontId="4" fillId="2" borderId="0" xfId="0" applyNumberFormat="1" applyFont="1" applyFill="1"/>
    <xf numFmtId="0" fontId="13" fillId="2" borderId="0" xfId="0" applyFont="1" applyFill="1"/>
    <xf numFmtId="0" fontId="10" fillId="0" borderId="1" xfId="4" applyFont="1" applyFill="1" applyBorder="1" applyAlignment="1">
      <alignment horizontal="right" wrapText="1"/>
    </xf>
    <xf numFmtId="169" fontId="10" fillId="0" borderId="1" xfId="1" applyNumberFormat="1" applyFont="1" applyFill="1" applyBorder="1" applyAlignment="1">
      <alignment horizontal="right" wrapText="1"/>
    </xf>
    <xf numFmtId="168" fontId="12" fillId="0" borderId="1" xfId="5" applyNumberFormat="1" applyFont="1" applyFill="1" applyBorder="1" applyAlignment="1">
      <alignment horizontal="right" wrapText="1"/>
    </xf>
    <xf numFmtId="166" fontId="15" fillId="0" borderId="0" xfId="0" applyNumberFormat="1" applyFont="1" applyFill="1" applyBorder="1"/>
    <xf numFmtId="166" fontId="15" fillId="0" borderId="0" xfId="7" applyNumberFormat="1" applyFont="1" applyFill="1" applyBorder="1" applyAlignment="1">
      <alignment horizontal="right"/>
    </xf>
    <xf numFmtId="0" fontId="15" fillId="0" borderId="0" xfId="0" applyFont="1" applyFill="1" applyBorder="1"/>
    <xf numFmtId="3" fontId="15" fillId="0" borderId="0" xfId="0" applyNumberFormat="1" applyFont="1" applyFill="1" applyBorder="1" applyAlignment="1">
      <alignment horizontal="right"/>
    </xf>
    <xf numFmtId="166" fontId="15" fillId="0" borderId="0" xfId="7" applyNumberFormat="1" applyFont="1" applyFill="1" applyBorder="1"/>
    <xf numFmtId="166" fontId="14" fillId="0" borderId="0" xfId="7" applyNumberFormat="1" applyFont="1" applyFill="1" applyBorder="1"/>
    <xf numFmtId="0" fontId="16" fillId="0" borderId="0" xfId="0" applyFont="1" applyFill="1" applyBorder="1" applyAlignment="1">
      <alignment vertical="center"/>
    </xf>
    <xf numFmtId="0" fontId="15" fillId="0" borderId="0" xfId="0" applyFont="1" applyFill="1" applyBorder="1" applyAlignment="1">
      <alignment vertical="center"/>
    </xf>
    <xf numFmtId="0" fontId="14" fillId="0" borderId="0" xfId="0" applyFont="1" applyFill="1" applyBorder="1"/>
    <xf numFmtId="0" fontId="19" fillId="0" borderId="4" xfId="0" applyFont="1" applyFill="1" applyBorder="1"/>
    <xf numFmtId="0" fontId="20" fillId="0" borderId="4" xfId="0" applyFont="1" applyFill="1" applyBorder="1" applyAlignment="1">
      <alignment horizontal="center" vertical="top" wrapText="1"/>
    </xf>
    <xf numFmtId="0" fontId="17" fillId="0" borderId="0" xfId="0" applyFont="1" applyFill="1" applyBorder="1"/>
    <xf numFmtId="0" fontId="21" fillId="0" borderId="0" xfId="0" applyFont="1" applyFill="1" applyBorder="1"/>
    <xf numFmtId="0" fontId="21" fillId="0" borderId="0" xfId="0" applyNumberFormat="1" applyFont="1" applyFill="1" applyBorder="1"/>
    <xf numFmtId="166" fontId="15" fillId="0" borderId="0" xfId="7" applyNumberFormat="1" applyFont="1" applyFill="1" applyBorder="1" applyAlignment="1">
      <alignment horizontal="center"/>
    </xf>
    <xf numFmtId="166" fontId="14" fillId="0" borderId="0" xfId="7" applyNumberFormat="1" applyFont="1" applyFill="1" applyBorder="1" applyAlignment="1">
      <alignment horizontal="center"/>
    </xf>
    <xf numFmtId="166" fontId="15" fillId="0" borderId="0" xfId="7" applyNumberFormat="1" applyFont="1" applyFill="1" applyBorder="1" applyAlignment="1">
      <alignment horizontal="right" indent="2"/>
    </xf>
    <xf numFmtId="166" fontId="14" fillId="0" borderId="0" xfId="7" applyNumberFormat="1" applyFont="1" applyFill="1" applyBorder="1" applyAlignment="1">
      <alignment horizontal="right" indent="2"/>
    </xf>
    <xf numFmtId="0" fontId="22" fillId="0" borderId="0" xfId="0" applyFont="1" applyFill="1" applyBorder="1"/>
    <xf numFmtId="0" fontId="23" fillId="0" borderId="0" xfId="0" applyFont="1"/>
    <xf numFmtId="164" fontId="5" fillId="0" borderId="0" xfId="0" applyNumberFormat="1" applyFont="1" applyFill="1" applyBorder="1" applyAlignment="1" applyProtection="1">
      <alignment horizontal="right" wrapText="1"/>
      <protection locked="0"/>
    </xf>
    <xf numFmtId="164" fontId="5" fillId="0" borderId="0" xfId="0" applyNumberFormat="1" applyFont="1" applyBorder="1" applyAlignment="1">
      <alignment horizontal="right" wrapText="1"/>
    </xf>
  </cellXfs>
  <cellStyles count="8">
    <cellStyle name="Comma" xfId="1" builtinId="3"/>
    <cellStyle name="Normal" xfId="0" builtinId="0"/>
    <cellStyle name="Normal_2008 Source data" xfId="2"/>
    <cellStyle name="Normal_Med-Dental" xfId="3"/>
    <cellStyle name="Normal_Sheet1_1" xfId="4"/>
    <cellStyle name="Normal_Sheet2" xfId="5"/>
    <cellStyle name="Normal_Source data" xfId="6"/>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29031</xdr:rowOff>
    </xdr:from>
    <xdr:to>
      <xdr:col>0</xdr:col>
      <xdr:colOff>466725</xdr:colOff>
      <xdr:row>1</xdr:row>
      <xdr:rowOff>371019</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8100" y="229056"/>
          <a:ext cx="428625" cy="341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685800</xdr:colOff>
      <xdr:row>1</xdr:row>
      <xdr:rowOff>161925</xdr:rowOff>
    </xdr:from>
    <xdr:to>
      <xdr:col>11</xdr:col>
      <xdr:colOff>790575</xdr:colOff>
      <xdr:row>2</xdr:row>
      <xdr:rowOff>247650</xdr:rowOff>
    </xdr:to>
    <xdr:pic>
      <xdr:nvPicPr>
        <xdr:cNvPr id="3"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62875" y="361950"/>
          <a:ext cx="2562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51"/>
  <sheetViews>
    <sheetView workbookViewId="0">
      <selection activeCell="C48" sqref="C48"/>
    </sheetView>
  </sheetViews>
  <sheetFormatPr defaultRowHeight="11.25" x14ac:dyDescent="0.2"/>
  <cols>
    <col min="1" max="1" width="9.28515625" style="2" customWidth="1"/>
    <col min="2" max="2" width="11.42578125" style="2" customWidth="1"/>
    <col min="3" max="4" width="9.28515625" style="2" customWidth="1"/>
    <col min="5" max="5" width="12.85546875" style="2" customWidth="1"/>
    <col min="6" max="12" width="9.28515625" style="2" customWidth="1"/>
    <col min="13" max="24" width="10.5703125" style="2" customWidth="1"/>
    <col min="25" max="16384" width="9.140625" style="2"/>
  </cols>
  <sheetData>
    <row r="3" spans="1:18" x14ac:dyDescent="0.2">
      <c r="A3" s="5" t="s">
        <v>0</v>
      </c>
      <c r="B3" s="6" t="s">
        <v>1</v>
      </c>
      <c r="C3" s="6" t="s">
        <v>2</v>
      </c>
      <c r="D3" s="6" t="s">
        <v>13</v>
      </c>
      <c r="E3" s="6" t="s">
        <v>16</v>
      </c>
      <c r="F3" s="6" t="s">
        <v>14</v>
      </c>
      <c r="G3" s="6" t="s">
        <v>17</v>
      </c>
      <c r="H3" s="6"/>
      <c r="I3" s="6" t="s">
        <v>3</v>
      </c>
      <c r="J3" s="6" t="s">
        <v>4</v>
      </c>
      <c r="K3" s="6" t="s">
        <v>5</v>
      </c>
      <c r="L3" s="6" t="s">
        <v>6</v>
      </c>
      <c r="M3" s="6" t="s">
        <v>7</v>
      </c>
      <c r="N3" s="6" t="s">
        <v>8</v>
      </c>
      <c r="O3" s="6" t="s">
        <v>9</v>
      </c>
      <c r="P3" s="6" t="s">
        <v>10</v>
      </c>
      <c r="Q3" s="6" t="s">
        <v>11</v>
      </c>
      <c r="R3" s="6" t="s">
        <v>12</v>
      </c>
    </row>
    <row r="4" spans="1:18" x14ac:dyDescent="0.2">
      <c r="A4" s="7" t="s">
        <v>12</v>
      </c>
      <c r="B4" s="4">
        <v>28716786</v>
      </c>
      <c r="C4" s="8">
        <f>B4/$B$14</f>
        <v>1.1969470797151067E-2</v>
      </c>
      <c r="D4" s="13">
        <v>915</v>
      </c>
      <c r="E4" s="8">
        <f t="shared" ref="E4:E14" si="0">D4/$D$14</f>
        <v>2.8345724907063198E-2</v>
      </c>
      <c r="F4" s="9">
        <v>15783</v>
      </c>
      <c r="G4" s="8">
        <f t="shared" ref="G4:G14" si="1">F4/$F$14</f>
        <v>1.9002883947060043E-2</v>
      </c>
      <c r="I4" s="23" t="s">
        <v>19</v>
      </c>
      <c r="J4" s="23" t="s">
        <v>19</v>
      </c>
      <c r="K4" s="23" t="s">
        <v>19</v>
      </c>
      <c r="L4" s="23" t="s">
        <v>19</v>
      </c>
      <c r="M4" s="23" t="s">
        <v>19</v>
      </c>
      <c r="N4" s="23" t="s">
        <v>19</v>
      </c>
      <c r="O4" s="23" t="s">
        <v>19</v>
      </c>
      <c r="P4" s="23" t="s">
        <v>19</v>
      </c>
      <c r="Q4" s="23" t="s">
        <v>19</v>
      </c>
      <c r="R4" s="23" t="s">
        <v>19</v>
      </c>
    </row>
    <row r="5" spans="1:18" x14ac:dyDescent="0.2">
      <c r="A5" s="7" t="s">
        <v>11</v>
      </c>
      <c r="B5" s="4">
        <v>5512896</v>
      </c>
      <c r="C5" s="8">
        <f t="shared" ref="C5:C13" si="2">B5/$B$14</f>
        <v>2.2978354081731474E-3</v>
      </c>
      <c r="D5" s="13">
        <v>174</v>
      </c>
      <c r="E5" s="8">
        <f t="shared" si="0"/>
        <v>5.390334572490706E-3</v>
      </c>
      <c r="F5" s="9">
        <v>3551.1428571428573</v>
      </c>
      <c r="G5" s="8">
        <f t="shared" si="1"/>
        <v>4.2756101877790623E-3</v>
      </c>
      <c r="I5" s="24">
        <v>1932</v>
      </c>
      <c r="J5" s="24">
        <v>1392</v>
      </c>
      <c r="K5" s="24">
        <v>885</v>
      </c>
      <c r="L5" s="24">
        <v>120</v>
      </c>
      <c r="M5" s="24">
        <v>441</v>
      </c>
      <c r="N5" s="24">
        <v>114</v>
      </c>
      <c r="O5" s="24">
        <v>111</v>
      </c>
      <c r="P5" s="24">
        <v>183</v>
      </c>
      <c r="Q5" s="2">
        <v>174</v>
      </c>
      <c r="R5" s="2">
        <v>747</v>
      </c>
    </row>
    <row r="6" spans="1:18" x14ac:dyDescent="0.2">
      <c r="A6" s="7" t="s">
        <v>10</v>
      </c>
      <c r="B6" s="4">
        <v>40712678</v>
      </c>
      <c r="C6" s="8">
        <f t="shared" si="2"/>
        <v>1.6969489914185201E-2</v>
      </c>
      <c r="D6" s="13">
        <v>2013</v>
      </c>
      <c r="E6" s="8">
        <f t="shared" si="0"/>
        <v>6.2360594795539036E-2</v>
      </c>
      <c r="F6" s="9">
        <v>37839.428571428572</v>
      </c>
      <c r="G6" s="8">
        <f t="shared" si="1"/>
        <v>4.5559036290054186E-2</v>
      </c>
      <c r="I6" s="24">
        <v>714</v>
      </c>
      <c r="J6" s="24">
        <v>1293</v>
      </c>
      <c r="K6" s="24">
        <v>6</v>
      </c>
      <c r="L6" s="24">
        <v>1002</v>
      </c>
      <c r="M6" s="24">
        <v>726</v>
      </c>
      <c r="N6" s="24">
        <v>1374</v>
      </c>
      <c r="O6" s="24">
        <v>522</v>
      </c>
      <c r="P6" s="24">
        <v>6</v>
      </c>
      <c r="R6" s="2">
        <v>168</v>
      </c>
    </row>
    <row r="7" spans="1:18" x14ac:dyDescent="0.2">
      <c r="A7" s="7" t="s">
        <v>9</v>
      </c>
      <c r="B7" s="4">
        <v>16307120</v>
      </c>
      <c r="C7" s="8">
        <f t="shared" si="2"/>
        <v>6.7969861469050928E-3</v>
      </c>
      <c r="D7" s="13">
        <v>867</v>
      </c>
      <c r="E7" s="8">
        <f t="shared" si="0"/>
        <v>2.6858736059479554E-2</v>
      </c>
      <c r="F7" s="9">
        <v>21660</v>
      </c>
      <c r="G7" s="8">
        <f t="shared" si="1"/>
        <v>2.6078848526472822E-2</v>
      </c>
      <c r="I7" s="24">
        <v>672</v>
      </c>
      <c r="J7" s="24">
        <v>372</v>
      </c>
      <c r="K7" s="24">
        <v>6</v>
      </c>
      <c r="L7" s="24">
        <v>0</v>
      </c>
      <c r="M7" s="24">
        <v>756</v>
      </c>
      <c r="N7" s="24">
        <v>693</v>
      </c>
      <c r="O7" s="24">
        <v>234</v>
      </c>
      <c r="P7" s="24">
        <v>6</v>
      </c>
      <c r="R7" s="5">
        <f>SUM(R5:R6)</f>
        <v>915</v>
      </c>
    </row>
    <row r="8" spans="1:18" x14ac:dyDescent="0.2">
      <c r="A8" s="7" t="s">
        <v>8</v>
      </c>
      <c r="B8" s="4">
        <v>696058997</v>
      </c>
      <c r="C8" s="8">
        <f t="shared" si="2"/>
        <v>0.29012501042720318</v>
      </c>
      <c r="D8" s="13">
        <v>5358</v>
      </c>
      <c r="E8" s="8">
        <f t="shared" si="0"/>
        <v>0.16598513011152416</v>
      </c>
      <c r="F8" s="9">
        <v>193024.28571428571</v>
      </c>
      <c r="G8" s="8">
        <f t="shared" si="1"/>
        <v>0.232403098295174</v>
      </c>
      <c r="I8" s="24">
        <v>9</v>
      </c>
      <c r="J8" s="24">
        <v>6</v>
      </c>
      <c r="K8" s="24">
        <v>6</v>
      </c>
      <c r="L8" s="24">
        <v>0</v>
      </c>
      <c r="M8" s="24">
        <v>219</v>
      </c>
      <c r="N8" s="24">
        <v>135</v>
      </c>
      <c r="O8" s="2">
        <f>SUM(O5:O7)</f>
        <v>867</v>
      </c>
      <c r="P8" s="24">
        <v>891</v>
      </c>
    </row>
    <row r="9" spans="1:18" x14ac:dyDescent="0.2">
      <c r="A9" s="7" t="s">
        <v>15</v>
      </c>
      <c r="B9" s="4">
        <v>912541634</v>
      </c>
      <c r="C9" s="8">
        <f t="shared" si="2"/>
        <v>0.38035734358808532</v>
      </c>
      <c r="D9" s="13">
        <v>12018</v>
      </c>
      <c r="E9" s="8">
        <f t="shared" si="0"/>
        <v>0.37230483271375464</v>
      </c>
      <c r="F9" s="9">
        <v>356130.42857142858</v>
      </c>
      <c r="G9" s="8">
        <f t="shared" si="1"/>
        <v>0.42878446456057873</v>
      </c>
      <c r="I9" s="2">
        <f>SUM(I5:I8)</f>
        <v>3327</v>
      </c>
      <c r="J9" s="24">
        <v>96</v>
      </c>
      <c r="K9" s="24">
        <v>21</v>
      </c>
      <c r="L9" s="24">
        <v>228</v>
      </c>
      <c r="M9" s="24">
        <v>33</v>
      </c>
      <c r="N9" s="24">
        <v>1293</v>
      </c>
      <c r="P9" s="24">
        <v>33</v>
      </c>
    </row>
    <row r="10" spans="1:18" x14ac:dyDescent="0.2">
      <c r="A10" s="7" t="s">
        <v>6</v>
      </c>
      <c r="B10" s="4">
        <v>45301196</v>
      </c>
      <c r="C10" s="8">
        <f t="shared" si="2"/>
        <v>1.8882034451836522E-2</v>
      </c>
      <c r="D10" s="13">
        <v>1683</v>
      </c>
      <c r="E10" s="8">
        <f t="shared" si="0"/>
        <v>5.2137546468401484E-2</v>
      </c>
      <c r="F10" s="9">
        <v>31956.428571428572</v>
      </c>
      <c r="G10" s="8">
        <f t="shared" si="1"/>
        <v>3.8475847652877843E-2</v>
      </c>
      <c r="I10" s="2">
        <v>507</v>
      </c>
      <c r="J10" s="24">
        <v>15</v>
      </c>
      <c r="K10" s="24">
        <v>366</v>
      </c>
      <c r="L10" s="24">
        <v>33</v>
      </c>
      <c r="M10" s="24">
        <v>6</v>
      </c>
      <c r="N10" s="24">
        <v>792</v>
      </c>
      <c r="P10" s="24">
        <v>225</v>
      </c>
    </row>
    <row r="11" spans="1:18" x14ac:dyDescent="0.2">
      <c r="A11" s="7" t="s">
        <v>5</v>
      </c>
      <c r="B11" s="4">
        <v>60150028</v>
      </c>
      <c r="C11" s="8">
        <f t="shared" si="2"/>
        <v>2.5071190194954931E-2</v>
      </c>
      <c r="D11" s="13">
        <v>1608</v>
      </c>
      <c r="E11" s="8">
        <f t="shared" si="0"/>
        <v>4.9814126394052041E-2</v>
      </c>
      <c r="F11" s="9">
        <v>27111</v>
      </c>
      <c r="G11" s="8">
        <f t="shared" si="1"/>
        <v>3.2641905004672421E-2</v>
      </c>
      <c r="I11" s="5">
        <f>SUM(I9:I10)</f>
        <v>3834</v>
      </c>
      <c r="J11" s="2">
        <f>SUM(J5:J10)</f>
        <v>3174</v>
      </c>
      <c r="K11" s="24">
        <v>15</v>
      </c>
      <c r="L11" s="10">
        <f>SUM(L5:L10)</f>
        <v>1383</v>
      </c>
      <c r="M11" s="24">
        <v>1011</v>
      </c>
      <c r="N11" s="2">
        <f>SUM(N5:N10)</f>
        <v>4401</v>
      </c>
      <c r="P11" s="24">
        <v>207</v>
      </c>
    </row>
    <row r="12" spans="1:18" x14ac:dyDescent="0.2">
      <c r="A12" s="7" t="s">
        <v>4</v>
      </c>
      <c r="B12" s="4">
        <v>247944848</v>
      </c>
      <c r="C12" s="8">
        <f t="shared" si="2"/>
        <v>0.10334612715503957</v>
      </c>
      <c r="D12" s="13">
        <v>3810</v>
      </c>
      <c r="E12" s="8">
        <f t="shared" si="0"/>
        <v>0.11802973977695168</v>
      </c>
      <c r="F12" s="9">
        <v>72106.28571428571</v>
      </c>
      <c r="G12" s="8">
        <f t="shared" si="1"/>
        <v>8.6816662186030846E-2</v>
      </c>
      <c r="J12" s="2">
        <v>219</v>
      </c>
      <c r="K12" s="24">
        <v>15</v>
      </c>
      <c r="L12" s="10">
        <v>300</v>
      </c>
      <c r="M12" s="24">
        <v>9</v>
      </c>
      <c r="N12" s="2">
        <v>492</v>
      </c>
      <c r="P12" s="24">
        <v>93</v>
      </c>
    </row>
    <row r="13" spans="1:18" x14ac:dyDescent="0.2">
      <c r="A13" s="7" t="s">
        <v>3</v>
      </c>
      <c r="B13" s="4">
        <v>345923044</v>
      </c>
      <c r="C13" s="8">
        <f t="shared" si="2"/>
        <v>0.144184511916466</v>
      </c>
      <c r="D13" s="13">
        <v>3834</v>
      </c>
      <c r="E13" s="8">
        <f t="shared" si="0"/>
        <v>0.1187732342007435</v>
      </c>
      <c r="F13" s="9">
        <v>71396.142857142855</v>
      </c>
      <c r="G13" s="8">
        <f t="shared" si="1"/>
        <v>8.5961643349300232E-2</v>
      </c>
      <c r="J13" s="2">
        <v>417</v>
      </c>
      <c r="K13" s="2">
        <f>SUM(K5:K12)</f>
        <v>1320</v>
      </c>
      <c r="L13" s="27">
        <f>SUM(L11:L12)</f>
        <v>1683</v>
      </c>
      <c r="M13" s="24">
        <v>2385</v>
      </c>
      <c r="N13" s="2">
        <v>171</v>
      </c>
      <c r="P13" s="24">
        <v>51</v>
      </c>
    </row>
    <row r="14" spans="1:18" x14ac:dyDescent="0.2">
      <c r="B14" s="11">
        <f>SUM(B4:B13)</f>
        <v>2399169227</v>
      </c>
      <c r="C14" s="12">
        <f>SUM(C4:C13)</f>
        <v>1</v>
      </c>
      <c r="D14" s="13">
        <f>SUM(D4:D13)</f>
        <v>32280</v>
      </c>
      <c r="E14" s="8">
        <f t="shared" si="0"/>
        <v>1</v>
      </c>
      <c r="F14" s="9">
        <f>SUM(F4:F13)</f>
        <v>830558.14285714272</v>
      </c>
      <c r="G14" s="8">
        <f t="shared" si="1"/>
        <v>1</v>
      </c>
      <c r="J14" s="5">
        <f>SUM(J11:J13)</f>
        <v>3810</v>
      </c>
      <c r="K14" s="2">
        <v>288</v>
      </c>
      <c r="M14" s="24">
        <v>3</v>
      </c>
      <c r="N14" s="2">
        <v>84</v>
      </c>
      <c r="P14" s="2">
        <f>SUM(P5:P13)</f>
        <v>1695</v>
      </c>
    </row>
    <row r="15" spans="1:18" x14ac:dyDescent="0.2">
      <c r="K15" s="5">
        <f>SUM(K13:K14)</f>
        <v>1608</v>
      </c>
      <c r="M15" s="24">
        <v>9</v>
      </c>
      <c r="N15" s="2">
        <v>210</v>
      </c>
      <c r="P15" s="2">
        <v>318</v>
      </c>
    </row>
    <row r="16" spans="1:18" ht="12.75" customHeight="1" x14ac:dyDescent="0.2">
      <c r="A16" s="14"/>
      <c r="B16" s="11"/>
      <c r="D16" s="15"/>
      <c r="M16" s="24">
        <v>3</v>
      </c>
      <c r="N16" s="5">
        <f>SUM(N11:N15)</f>
        <v>5358</v>
      </c>
      <c r="O16" s="17"/>
      <c r="P16" s="5">
        <f>SUM(P14:P15)</f>
        <v>2013</v>
      </c>
    </row>
    <row r="17" spans="1:16" x14ac:dyDescent="0.2">
      <c r="A17" s="14"/>
      <c r="B17" s="18"/>
      <c r="M17" s="24">
        <v>6</v>
      </c>
      <c r="O17" s="17"/>
    </row>
    <row r="18" spans="1:16" ht="12.75" customHeight="1" x14ac:dyDescent="0.2">
      <c r="A18" s="14"/>
      <c r="B18" s="18"/>
      <c r="M18" s="24">
        <v>219</v>
      </c>
      <c r="N18" s="64"/>
      <c r="O18" s="17"/>
    </row>
    <row r="19" spans="1:16" x14ac:dyDescent="0.2">
      <c r="A19" s="3" t="s">
        <v>37</v>
      </c>
      <c r="I19" s="5" t="s">
        <v>36</v>
      </c>
      <c r="M19" s="24">
        <v>789</v>
      </c>
      <c r="N19" s="64"/>
      <c r="O19" s="17"/>
    </row>
    <row r="20" spans="1:16" ht="12.75" customHeight="1" x14ac:dyDescent="0.2">
      <c r="A20" s="3" t="s">
        <v>18</v>
      </c>
      <c r="I20" s="25" t="s">
        <v>31</v>
      </c>
      <c r="J20" s="26">
        <v>168</v>
      </c>
      <c r="M20" s="24">
        <v>1092</v>
      </c>
      <c r="N20" s="64"/>
      <c r="O20" s="17"/>
    </row>
    <row r="21" spans="1:16" x14ac:dyDescent="0.2">
      <c r="A21" s="10"/>
      <c r="B21" s="10"/>
      <c r="C21" s="10"/>
      <c r="D21" s="10"/>
      <c r="E21" s="10"/>
      <c r="F21" s="10"/>
      <c r="G21" s="10"/>
      <c r="H21" s="10"/>
      <c r="I21" s="25" t="s">
        <v>32</v>
      </c>
      <c r="J21" s="26">
        <v>318</v>
      </c>
      <c r="K21" s="10"/>
      <c r="L21" s="10"/>
      <c r="M21" s="24">
        <v>21</v>
      </c>
      <c r="N21" s="64"/>
      <c r="O21" s="17"/>
      <c r="P21" s="10"/>
    </row>
    <row r="22" spans="1:16" ht="12.75" customHeight="1" x14ac:dyDescent="0.2">
      <c r="A22" s="10"/>
      <c r="B22" s="10"/>
      <c r="C22" s="10"/>
      <c r="D22" s="10"/>
      <c r="E22" s="10"/>
      <c r="F22" s="10"/>
      <c r="G22" s="10"/>
      <c r="H22" s="10"/>
      <c r="I22" s="25" t="s">
        <v>20</v>
      </c>
      <c r="J22" s="26">
        <v>492</v>
      </c>
      <c r="M22" s="24">
        <v>465</v>
      </c>
      <c r="N22" s="64"/>
      <c r="O22" s="17"/>
      <c r="P22" s="10"/>
    </row>
    <row r="23" spans="1:16" x14ac:dyDescent="0.2">
      <c r="A23" s="10"/>
      <c r="B23" s="10"/>
      <c r="C23" s="19"/>
      <c r="D23" s="10"/>
      <c r="E23" s="20"/>
      <c r="F23" s="10"/>
      <c r="G23" s="20"/>
      <c r="H23" s="10"/>
      <c r="I23" s="2" t="s">
        <v>33</v>
      </c>
      <c r="J23" s="2">
        <v>171</v>
      </c>
      <c r="M23" s="24">
        <v>1197</v>
      </c>
      <c r="N23" s="64"/>
      <c r="O23" s="17"/>
      <c r="P23" s="10"/>
    </row>
    <row r="24" spans="1:16" x14ac:dyDescent="0.2">
      <c r="A24" s="16"/>
      <c r="B24" s="63"/>
      <c r="C24" s="63"/>
      <c r="D24" s="16"/>
      <c r="E24" s="19">
        <v>16710208</v>
      </c>
      <c r="F24" s="22">
        <v>11542.714285714286</v>
      </c>
      <c r="G24" s="16"/>
      <c r="H24" s="16"/>
      <c r="I24" s="2" t="s">
        <v>34</v>
      </c>
      <c r="J24" s="2">
        <v>84</v>
      </c>
      <c r="K24" s="16"/>
      <c r="L24" s="16"/>
      <c r="M24" s="24">
        <v>411</v>
      </c>
      <c r="N24" s="16"/>
      <c r="O24" s="17"/>
      <c r="P24" s="10"/>
    </row>
    <row r="25" spans="1:16" x14ac:dyDescent="0.2">
      <c r="A25" s="10"/>
      <c r="B25" s="63"/>
      <c r="C25" s="63"/>
      <c r="D25" s="10"/>
      <c r="E25" s="19">
        <v>5177226</v>
      </c>
      <c r="F25" s="22">
        <v>3345.1428571428573</v>
      </c>
      <c r="G25" s="10"/>
      <c r="H25" s="10"/>
      <c r="I25" s="2" t="s">
        <v>35</v>
      </c>
      <c r="J25" s="2">
        <v>210</v>
      </c>
      <c r="K25" s="21"/>
      <c r="L25" s="21"/>
      <c r="M25" s="24">
        <v>90</v>
      </c>
      <c r="N25" s="10"/>
      <c r="O25" s="10"/>
      <c r="P25" s="10"/>
    </row>
    <row r="26" spans="1:16" x14ac:dyDescent="0.2">
      <c r="A26" s="10"/>
      <c r="B26" s="63"/>
      <c r="C26" s="63"/>
      <c r="D26" s="10"/>
      <c r="E26" s="19">
        <v>35369743</v>
      </c>
      <c r="F26" s="22">
        <v>37150.571428571428</v>
      </c>
      <c r="G26" s="10"/>
      <c r="H26" s="10"/>
      <c r="I26" s="25" t="s">
        <v>21</v>
      </c>
      <c r="J26" s="26">
        <v>471</v>
      </c>
      <c r="K26" s="10"/>
      <c r="L26" s="10"/>
      <c r="M26" s="24">
        <v>15</v>
      </c>
      <c r="N26" s="10"/>
      <c r="O26" s="10"/>
      <c r="P26" s="10"/>
    </row>
    <row r="27" spans="1:16" x14ac:dyDescent="0.2">
      <c r="A27" s="10"/>
      <c r="B27" s="63"/>
      <c r="C27" s="63"/>
      <c r="D27" s="10"/>
      <c r="E27" s="19">
        <v>15420607</v>
      </c>
      <c r="F27" s="22">
        <v>21210.714285714286</v>
      </c>
      <c r="G27" s="20"/>
      <c r="H27" s="10"/>
      <c r="I27" s="25" t="s">
        <v>22</v>
      </c>
      <c r="J27" s="26">
        <v>21</v>
      </c>
      <c r="K27" s="20"/>
      <c r="L27" s="20"/>
      <c r="M27" s="24">
        <v>525</v>
      </c>
      <c r="N27" s="10"/>
      <c r="O27" s="10"/>
      <c r="P27" s="10"/>
    </row>
    <row r="28" spans="1:16" x14ac:dyDescent="0.2">
      <c r="A28" s="10"/>
      <c r="B28" s="63"/>
      <c r="C28" s="63"/>
      <c r="D28" s="10"/>
      <c r="E28" s="19">
        <v>654293626</v>
      </c>
      <c r="F28" s="22">
        <v>180124</v>
      </c>
      <c r="I28" s="25" t="s">
        <v>23</v>
      </c>
      <c r="J28" s="26">
        <v>117</v>
      </c>
      <c r="K28" s="10"/>
      <c r="L28" s="10"/>
      <c r="M28" s="24">
        <v>99</v>
      </c>
      <c r="N28" s="10"/>
      <c r="O28" s="10"/>
      <c r="P28" s="10"/>
    </row>
    <row r="29" spans="1:16" x14ac:dyDescent="0.2">
      <c r="B29" s="63"/>
      <c r="C29" s="63"/>
      <c r="D29" s="10"/>
      <c r="E29" s="19">
        <v>843760437</v>
      </c>
      <c r="F29" s="22">
        <v>327071.71428571426</v>
      </c>
      <c r="I29" s="25" t="s">
        <v>24</v>
      </c>
      <c r="J29" s="26">
        <v>624</v>
      </c>
      <c r="M29" s="2">
        <f>SUM(M5:M28)</f>
        <v>10530</v>
      </c>
    </row>
    <row r="30" spans="1:16" ht="21.75" x14ac:dyDescent="0.2">
      <c r="B30" s="63"/>
      <c r="C30" s="63"/>
      <c r="D30" s="10"/>
      <c r="E30" s="19">
        <v>43139243</v>
      </c>
      <c r="F30" s="22">
        <v>29462.571428571431</v>
      </c>
      <c r="I30" s="25" t="s">
        <v>25</v>
      </c>
      <c r="J30" s="26">
        <v>255</v>
      </c>
      <c r="M30" s="26">
        <v>471</v>
      </c>
    </row>
    <row r="31" spans="1:16" x14ac:dyDescent="0.2">
      <c r="B31" s="63"/>
      <c r="C31" s="63"/>
      <c r="D31" s="10"/>
      <c r="E31" s="19">
        <v>39631678</v>
      </c>
      <c r="F31" s="22">
        <v>27012.571428571428</v>
      </c>
      <c r="G31" s="15"/>
      <c r="I31" s="25" t="s">
        <v>26</v>
      </c>
      <c r="J31" s="26">
        <v>300</v>
      </c>
      <c r="M31" s="26">
        <v>21</v>
      </c>
    </row>
    <row r="32" spans="1:16" ht="21.75" x14ac:dyDescent="0.2">
      <c r="B32" s="63"/>
      <c r="C32" s="63"/>
      <c r="D32" s="10"/>
      <c r="E32" s="19">
        <v>203506009</v>
      </c>
      <c r="F32" s="22">
        <v>68734.28571428571</v>
      </c>
      <c r="I32" s="25" t="s">
        <v>27</v>
      </c>
      <c r="J32" s="26">
        <v>288</v>
      </c>
      <c r="M32" s="26">
        <v>117</v>
      </c>
    </row>
    <row r="33" spans="1:13" x14ac:dyDescent="0.2">
      <c r="B33" s="63"/>
      <c r="C33" s="63"/>
      <c r="D33" s="10"/>
      <c r="E33" s="19">
        <v>260824243</v>
      </c>
      <c r="F33" s="22">
        <v>69504.71428571429</v>
      </c>
      <c r="I33" s="25" t="s">
        <v>28</v>
      </c>
      <c r="J33" s="26">
        <v>219</v>
      </c>
      <c r="M33" s="26">
        <v>624</v>
      </c>
    </row>
    <row r="34" spans="1:13" x14ac:dyDescent="0.2">
      <c r="B34" s="10"/>
      <c r="C34" s="10"/>
      <c r="I34" s="25" t="s">
        <v>29</v>
      </c>
      <c r="J34" s="26">
        <v>417</v>
      </c>
      <c r="M34" s="26">
        <v>255</v>
      </c>
    </row>
    <row r="35" spans="1:13" x14ac:dyDescent="0.2">
      <c r="A35" s="10"/>
      <c r="C35" s="15"/>
      <c r="E35" s="15"/>
      <c r="G35" s="15"/>
      <c r="I35" s="25" t="s">
        <v>30</v>
      </c>
      <c r="J35" s="26">
        <v>507</v>
      </c>
      <c r="M35" s="5">
        <f>SUM(M29:M34)</f>
        <v>12018</v>
      </c>
    </row>
    <row r="39" spans="1:13" x14ac:dyDescent="0.2">
      <c r="A39" s="5" t="s">
        <v>38</v>
      </c>
      <c r="D39" s="2" t="s">
        <v>41</v>
      </c>
    </row>
    <row r="40" spans="1:13" x14ac:dyDescent="0.2">
      <c r="A40" s="6" t="s">
        <v>12</v>
      </c>
      <c r="B40" s="6" t="s">
        <v>11</v>
      </c>
      <c r="C40" s="6" t="s">
        <v>10</v>
      </c>
      <c r="D40" s="6" t="s">
        <v>9</v>
      </c>
      <c r="E40" s="6" t="s">
        <v>8</v>
      </c>
      <c r="F40" s="6" t="s">
        <v>7</v>
      </c>
      <c r="G40" s="6" t="s">
        <v>6</v>
      </c>
      <c r="H40" s="6" t="s">
        <v>5</v>
      </c>
      <c r="I40" s="6" t="s">
        <v>4</v>
      </c>
      <c r="J40" s="6" t="s">
        <v>3</v>
      </c>
    </row>
    <row r="41" spans="1:13" x14ac:dyDescent="0.2">
      <c r="A41" s="28">
        <v>15726.428571428571</v>
      </c>
      <c r="B41" s="28">
        <v>3554.1428571428573</v>
      </c>
      <c r="C41" s="28">
        <v>37795.714285714283</v>
      </c>
      <c r="D41" s="28">
        <v>21658.285714285714</v>
      </c>
      <c r="E41" s="28">
        <v>193025.14285714287</v>
      </c>
      <c r="F41" s="28">
        <v>356133.42857142858</v>
      </c>
      <c r="G41" s="28">
        <v>31953.428571428572</v>
      </c>
      <c r="H41" s="28">
        <v>27107.142857142859</v>
      </c>
      <c r="I41" s="28">
        <v>72094.71428571429</v>
      </c>
      <c r="J41" s="28">
        <v>71379.428571428565</v>
      </c>
      <c r="K41" s="28">
        <v>830425.71428571432</v>
      </c>
    </row>
    <row r="42" spans="1:13" x14ac:dyDescent="0.2">
      <c r="A42" s="8">
        <f>A41/$K$41</f>
        <v>1.8937790943715616E-2</v>
      </c>
      <c r="B42" s="8">
        <f t="shared" ref="B42:J42" si="3">B41/$K$41</f>
        <v>4.279904627230784E-3</v>
      </c>
      <c r="C42" s="8">
        <f t="shared" si="3"/>
        <v>4.5513660807365582E-2</v>
      </c>
      <c r="D42" s="8">
        <f t="shared" si="3"/>
        <v>2.6080942993094762E-2</v>
      </c>
      <c r="E42" s="8">
        <f t="shared" si="3"/>
        <v>0.23244119195318064</v>
      </c>
      <c r="F42" s="8">
        <f t="shared" si="3"/>
        <v>0.42885645572494657</v>
      </c>
      <c r="G42" s="8">
        <f t="shared" si="3"/>
        <v>3.8478370818409831E-2</v>
      </c>
      <c r="H42" s="8">
        <f t="shared" si="3"/>
        <v>3.2642465654449185E-2</v>
      </c>
      <c r="I42" s="8">
        <f t="shared" si="3"/>
        <v>8.681657256691061E-2</v>
      </c>
      <c r="J42" s="8">
        <f t="shared" si="3"/>
        <v>8.5955224342763939E-2</v>
      </c>
    </row>
    <row r="44" spans="1:13" x14ac:dyDescent="0.2">
      <c r="A44" s="5" t="s">
        <v>39</v>
      </c>
    </row>
    <row r="45" spans="1:13" x14ac:dyDescent="0.2">
      <c r="A45" s="6" t="s">
        <v>12</v>
      </c>
      <c r="B45" s="6" t="s">
        <v>11</v>
      </c>
      <c r="C45" s="6" t="s">
        <v>10</v>
      </c>
      <c r="D45" s="6" t="s">
        <v>9</v>
      </c>
      <c r="E45" s="6" t="s">
        <v>8</v>
      </c>
      <c r="F45" s="6" t="s">
        <v>7</v>
      </c>
      <c r="G45" s="6" t="s">
        <v>6</v>
      </c>
      <c r="H45" s="6" t="s">
        <v>5</v>
      </c>
      <c r="I45" s="6" t="s">
        <v>4</v>
      </c>
      <c r="J45" s="6" t="s">
        <v>3</v>
      </c>
    </row>
    <row r="46" spans="1:13" x14ac:dyDescent="0.2">
      <c r="A46" s="13">
        <v>915</v>
      </c>
      <c r="B46" s="13">
        <v>174</v>
      </c>
      <c r="C46" s="13">
        <v>2013</v>
      </c>
      <c r="D46" s="13">
        <v>867</v>
      </c>
      <c r="E46" s="13">
        <v>5358</v>
      </c>
      <c r="F46" s="13">
        <v>12018</v>
      </c>
      <c r="G46" s="13">
        <v>1683</v>
      </c>
      <c r="H46" s="13">
        <v>1608</v>
      </c>
      <c r="I46" s="13">
        <v>3810</v>
      </c>
      <c r="J46" s="13">
        <v>3834</v>
      </c>
      <c r="K46" s="13">
        <f>SUM(A46:J46)</f>
        <v>32280</v>
      </c>
    </row>
    <row r="49" spans="1:11" x14ac:dyDescent="0.2">
      <c r="J49" s="5" t="s">
        <v>40</v>
      </c>
      <c r="K49" s="28">
        <f>K41/K46</f>
        <v>25.725703664365376</v>
      </c>
    </row>
    <row r="51" spans="1:11" x14ac:dyDescent="0.2">
      <c r="A51" s="8">
        <v>1.647357164872558E-2</v>
      </c>
      <c r="B51" s="8">
        <v>4.2781486688518167E-3</v>
      </c>
      <c r="C51" s="8">
        <v>4.7222884472749992E-2</v>
      </c>
      <c r="D51" s="8">
        <v>2.7121390552517614E-2</v>
      </c>
      <c r="E51" s="8">
        <v>0.23462855994027995</v>
      </c>
      <c r="F51" s="8">
        <v>0.41928510060657637</v>
      </c>
      <c r="G51" s="8">
        <v>3.8021716195106338E-2</v>
      </c>
      <c r="H51" s="8">
        <v>3.466932297353955E-2</v>
      </c>
      <c r="I51" s="8">
        <v>8.9310316192976483E-2</v>
      </c>
      <c r="J51" s="8">
        <v>8.8989912103401445E-2</v>
      </c>
      <c r="K51" s="8">
        <v>1</v>
      </c>
    </row>
  </sheetData>
  <mergeCells count="13">
    <mergeCell ref="B26:C26"/>
    <mergeCell ref="B33:C33"/>
    <mergeCell ref="B27:C27"/>
    <mergeCell ref="B28:C28"/>
    <mergeCell ref="B29:C29"/>
    <mergeCell ref="B30:C30"/>
    <mergeCell ref="B31:C31"/>
    <mergeCell ref="B32:C32"/>
    <mergeCell ref="B24:C24"/>
    <mergeCell ref="B25:C25"/>
    <mergeCell ref="N18:N19"/>
    <mergeCell ref="N20:N21"/>
    <mergeCell ref="N22:N23"/>
  </mergeCell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5"/>
  <sheetViews>
    <sheetView workbookViewId="0">
      <selection activeCell="E40" sqref="E40"/>
    </sheetView>
  </sheetViews>
  <sheetFormatPr defaultRowHeight="11.25" x14ac:dyDescent="0.2"/>
  <cols>
    <col min="1" max="1" width="9.140625" style="30"/>
    <col min="2" max="2" width="14.85546875" style="30" customWidth="1"/>
    <col min="3" max="3" width="12.42578125" style="30" customWidth="1"/>
    <col min="4" max="4" width="9.140625" style="30"/>
    <col min="5" max="5" width="13.140625" style="30" customWidth="1"/>
    <col min="6" max="6" width="13.7109375" style="30" customWidth="1"/>
    <col min="7" max="7" width="15.5703125" style="30" customWidth="1"/>
    <col min="8" max="16384" width="9.140625" style="30"/>
  </cols>
  <sheetData>
    <row r="2" spans="1:7" x14ac:dyDescent="0.2">
      <c r="A2" s="5" t="s">
        <v>0</v>
      </c>
      <c r="B2" s="6" t="s">
        <v>1</v>
      </c>
      <c r="C2" s="6" t="s">
        <v>2</v>
      </c>
      <c r="D2" s="6" t="s">
        <v>13</v>
      </c>
      <c r="E2" s="6" t="s">
        <v>16</v>
      </c>
      <c r="F2" s="6" t="s">
        <v>14</v>
      </c>
      <c r="G2" s="6" t="s">
        <v>17</v>
      </c>
    </row>
    <row r="3" spans="1:7" x14ac:dyDescent="0.2">
      <c r="A3" s="7" t="s">
        <v>12</v>
      </c>
      <c r="B3" s="4">
        <v>31124805</v>
      </c>
      <c r="C3" s="8">
        <f>B3/$B$13</f>
        <v>1.2024890327493494E-2</v>
      </c>
      <c r="D3" s="13">
        <v>813</v>
      </c>
      <c r="E3" s="8">
        <f>D3/$D$13</f>
        <v>2.2315546772068512E-2</v>
      </c>
      <c r="F3" s="29">
        <v>15810</v>
      </c>
      <c r="G3" s="8">
        <f>F3/$F$13</f>
        <v>1.8438979673136718E-2</v>
      </c>
    </row>
    <row r="4" spans="1:7" x14ac:dyDescent="0.2">
      <c r="A4" s="7" t="s">
        <v>11</v>
      </c>
      <c r="B4" s="4">
        <v>5739617</v>
      </c>
      <c r="C4" s="8">
        <f t="shared" ref="C4:C13" si="0">B4/$B$13</f>
        <v>2.2174681880518521E-3</v>
      </c>
      <c r="D4" s="13">
        <v>213</v>
      </c>
      <c r="E4" s="8">
        <f t="shared" ref="E4:E13" si="1">D4/$D$13</f>
        <v>5.846508563899868E-3</v>
      </c>
      <c r="F4" s="29">
        <v>3412.2857142857142</v>
      </c>
      <c r="G4" s="8">
        <f t="shared" ref="G4:G13" si="2">F4/$F$13</f>
        <v>3.9797006277450401E-3</v>
      </c>
    </row>
    <row r="5" spans="1:7" x14ac:dyDescent="0.2">
      <c r="A5" s="7" t="s">
        <v>10</v>
      </c>
      <c r="B5" s="4">
        <v>44432252</v>
      </c>
      <c r="C5" s="8">
        <f t="shared" si="0"/>
        <v>1.7166146335810085E-2</v>
      </c>
      <c r="D5" s="13">
        <v>2034</v>
      </c>
      <c r="E5" s="8">
        <f t="shared" si="1"/>
        <v>5.5830039525691696E-2</v>
      </c>
      <c r="F5" s="29">
        <v>37650.857142857145</v>
      </c>
      <c r="G5" s="8">
        <f t="shared" si="2"/>
        <v>4.3911662842082054E-2</v>
      </c>
    </row>
    <row r="6" spans="1:7" x14ac:dyDescent="0.2">
      <c r="A6" s="7" t="s">
        <v>9</v>
      </c>
      <c r="B6" s="4">
        <v>17597527</v>
      </c>
      <c r="C6" s="8">
        <f t="shared" si="0"/>
        <v>6.7987038701159928E-3</v>
      </c>
      <c r="D6" s="13">
        <v>1086</v>
      </c>
      <c r="E6" s="8">
        <f t="shared" si="1"/>
        <v>2.9808959156785244E-2</v>
      </c>
      <c r="F6" s="29">
        <v>21864.857142857141</v>
      </c>
      <c r="G6" s="8">
        <f t="shared" si="2"/>
        <v>2.5500674029929223E-2</v>
      </c>
    </row>
    <row r="7" spans="1:7" x14ac:dyDescent="0.2">
      <c r="A7" s="7" t="s">
        <v>8</v>
      </c>
      <c r="B7" s="4">
        <v>724811878</v>
      </c>
      <c r="C7" s="8">
        <f t="shared" si="0"/>
        <v>0.28002692196833345</v>
      </c>
      <c r="D7" s="13">
        <v>8874</v>
      </c>
      <c r="E7" s="8">
        <f t="shared" si="1"/>
        <v>0.24357707509881424</v>
      </c>
      <c r="F7" s="29">
        <v>196389.85714285716</v>
      </c>
      <c r="G7" s="8">
        <f t="shared" si="2"/>
        <v>0.22904671624714529</v>
      </c>
    </row>
    <row r="8" spans="1:7" x14ac:dyDescent="0.2">
      <c r="A8" s="7" t="s">
        <v>15</v>
      </c>
      <c r="B8" s="4">
        <v>1021224642</v>
      </c>
      <c r="C8" s="8">
        <f t="shared" si="0"/>
        <v>0.39454429737901348</v>
      </c>
      <c r="D8" s="13">
        <v>13392</v>
      </c>
      <c r="E8" s="8">
        <f t="shared" si="1"/>
        <v>0.3675889328063241</v>
      </c>
      <c r="F8" s="29">
        <v>371910.42857142864</v>
      </c>
      <c r="G8" s="8">
        <f t="shared" si="2"/>
        <v>0.43375387935838949</v>
      </c>
    </row>
    <row r="9" spans="1:7" x14ac:dyDescent="0.2">
      <c r="A9" s="7" t="s">
        <v>6</v>
      </c>
      <c r="B9" s="4">
        <v>47668993</v>
      </c>
      <c r="C9" s="8">
        <f t="shared" si="0"/>
        <v>1.8416642701763273E-2</v>
      </c>
      <c r="D9" s="13">
        <v>1524</v>
      </c>
      <c r="E9" s="8">
        <f t="shared" si="1"/>
        <v>4.1831357048748352E-2</v>
      </c>
      <c r="F9" s="29">
        <v>32110.714285714286</v>
      </c>
      <c r="G9" s="8">
        <f t="shared" si="2"/>
        <v>3.7450272486033304E-2</v>
      </c>
    </row>
    <row r="10" spans="1:7" x14ac:dyDescent="0.2">
      <c r="A10" s="7" t="s">
        <v>5</v>
      </c>
      <c r="B10" s="4">
        <v>74475316</v>
      </c>
      <c r="C10" s="8">
        <f t="shared" si="0"/>
        <v>2.8773112217262774E-2</v>
      </c>
      <c r="D10" s="13">
        <v>1314</v>
      </c>
      <c r="E10" s="8">
        <f t="shared" si="1"/>
        <v>3.6067193675889328E-2</v>
      </c>
      <c r="F10" s="29">
        <v>17145.428571428572</v>
      </c>
      <c r="G10" s="8">
        <f t="shared" si="2"/>
        <v>1.9996471152168814E-2</v>
      </c>
    </row>
    <row r="11" spans="1:7" x14ac:dyDescent="0.2">
      <c r="A11" s="7" t="s">
        <v>4</v>
      </c>
      <c r="B11" s="4">
        <v>251235912</v>
      </c>
      <c r="C11" s="8">
        <f t="shared" si="0"/>
        <v>9.7063557125187022E-2</v>
      </c>
      <c r="D11" s="13">
        <v>3450</v>
      </c>
      <c r="E11" s="8">
        <f t="shared" si="1"/>
        <v>9.4696969696969696E-2</v>
      </c>
      <c r="F11" s="29">
        <v>74760.857142857159</v>
      </c>
      <c r="G11" s="8">
        <f t="shared" si="2"/>
        <v>8.7192531638420057E-2</v>
      </c>
    </row>
    <row r="12" spans="1:7" x14ac:dyDescent="0.2">
      <c r="A12" s="7" t="s">
        <v>3</v>
      </c>
      <c r="B12" s="4">
        <v>370054037</v>
      </c>
      <c r="C12" s="8">
        <f t="shared" si="0"/>
        <v>0.1429682598869686</v>
      </c>
      <c r="D12" s="13">
        <v>3732</v>
      </c>
      <c r="E12" s="8">
        <f t="shared" si="1"/>
        <v>0.10243741765480896</v>
      </c>
      <c r="F12" s="29">
        <v>86367.42857142858</v>
      </c>
      <c r="G12" s="8">
        <f t="shared" si="2"/>
        <v>0.10072911194494996</v>
      </c>
    </row>
    <row r="13" spans="1:7" x14ac:dyDescent="0.2">
      <c r="A13" s="2"/>
      <c r="B13" s="11">
        <f>SUM(B3:B12)</f>
        <v>2588364979</v>
      </c>
      <c r="C13" s="8">
        <f t="shared" si="0"/>
        <v>1</v>
      </c>
      <c r="D13" s="13">
        <v>36432</v>
      </c>
      <c r="E13" s="8">
        <f t="shared" si="1"/>
        <v>1</v>
      </c>
      <c r="F13" s="29">
        <v>857422.71428571444</v>
      </c>
      <c r="G13" s="8">
        <f t="shared" si="2"/>
        <v>1</v>
      </c>
    </row>
    <row r="14" spans="1:7" x14ac:dyDescent="0.2">
      <c r="E14" s="1" t="s">
        <v>42</v>
      </c>
      <c r="F14" s="1" t="s">
        <v>43</v>
      </c>
      <c r="G14" s="1" t="s">
        <v>64</v>
      </c>
    </row>
    <row r="15" spans="1:7" x14ac:dyDescent="0.2">
      <c r="A15" s="7" t="s">
        <v>12</v>
      </c>
      <c r="E15" s="31">
        <v>651</v>
      </c>
      <c r="F15" s="30">
        <v>162</v>
      </c>
      <c r="G15" s="35">
        <f>SUM(E15:F15)</f>
        <v>813</v>
      </c>
    </row>
    <row r="16" spans="1:7" x14ac:dyDescent="0.2">
      <c r="A16" s="7" t="s">
        <v>11</v>
      </c>
      <c r="E16" s="31">
        <v>213</v>
      </c>
      <c r="F16" s="30">
        <v>0</v>
      </c>
      <c r="G16" s="35">
        <f t="shared" ref="G16:G25" si="3">SUM(E16:F16)</f>
        <v>213</v>
      </c>
    </row>
    <row r="17" spans="1:7" x14ac:dyDescent="0.2">
      <c r="A17" s="7" t="s">
        <v>10</v>
      </c>
      <c r="E17" s="31">
        <v>1719</v>
      </c>
      <c r="F17" s="30">
        <v>315</v>
      </c>
      <c r="G17" s="35">
        <f t="shared" si="3"/>
        <v>2034</v>
      </c>
    </row>
    <row r="18" spans="1:7" x14ac:dyDescent="0.2">
      <c r="A18" s="7" t="s">
        <v>9</v>
      </c>
      <c r="E18" s="31">
        <v>1086</v>
      </c>
      <c r="F18" s="30">
        <v>0</v>
      </c>
      <c r="G18" s="35">
        <f t="shared" si="3"/>
        <v>1086</v>
      </c>
    </row>
    <row r="19" spans="1:7" x14ac:dyDescent="0.2">
      <c r="A19" s="7" t="s">
        <v>8</v>
      </c>
      <c r="E19" s="31">
        <v>8190</v>
      </c>
      <c r="F19" s="30">
        <v>684</v>
      </c>
      <c r="G19" s="35">
        <f t="shared" si="3"/>
        <v>8874</v>
      </c>
    </row>
    <row r="20" spans="1:7" x14ac:dyDescent="0.2">
      <c r="A20" s="7" t="s">
        <v>15</v>
      </c>
      <c r="E20" s="31">
        <v>12348</v>
      </c>
      <c r="F20" s="30">
        <v>1044</v>
      </c>
      <c r="G20" s="35">
        <f t="shared" si="3"/>
        <v>13392</v>
      </c>
    </row>
    <row r="21" spans="1:7" x14ac:dyDescent="0.2">
      <c r="A21" s="7" t="s">
        <v>6</v>
      </c>
      <c r="E21" s="31">
        <v>1257</v>
      </c>
      <c r="F21" s="30">
        <v>267</v>
      </c>
      <c r="G21" s="35">
        <f t="shared" si="3"/>
        <v>1524</v>
      </c>
    </row>
    <row r="22" spans="1:7" x14ac:dyDescent="0.2">
      <c r="A22" s="7" t="s">
        <v>5</v>
      </c>
      <c r="E22" s="31">
        <v>1020</v>
      </c>
      <c r="F22" s="30">
        <v>294</v>
      </c>
      <c r="G22" s="35">
        <f t="shared" si="3"/>
        <v>1314</v>
      </c>
    </row>
    <row r="23" spans="1:7" x14ac:dyDescent="0.2">
      <c r="A23" s="7" t="s">
        <v>4</v>
      </c>
      <c r="E23" s="31">
        <v>2796</v>
      </c>
      <c r="F23" s="30">
        <v>654</v>
      </c>
      <c r="G23" s="35">
        <f t="shared" si="3"/>
        <v>3450</v>
      </c>
    </row>
    <row r="24" spans="1:7" x14ac:dyDescent="0.2">
      <c r="A24" s="7" t="s">
        <v>3</v>
      </c>
      <c r="E24" s="31">
        <v>3222</v>
      </c>
      <c r="F24" s="30">
        <v>510</v>
      </c>
      <c r="G24" s="35">
        <f t="shared" si="3"/>
        <v>3732</v>
      </c>
    </row>
    <row r="25" spans="1:7" x14ac:dyDescent="0.2">
      <c r="E25" s="31">
        <v>32502</v>
      </c>
      <c r="F25" s="30">
        <f>SUM(F15:F24)</f>
        <v>3930</v>
      </c>
      <c r="G25" s="35">
        <f t="shared" si="3"/>
        <v>36432</v>
      </c>
    </row>
    <row r="28" spans="1:7" x14ac:dyDescent="0.2">
      <c r="A28" s="32" t="s">
        <v>44</v>
      </c>
      <c r="B28" s="32" t="s">
        <v>45</v>
      </c>
      <c r="C28" s="32" t="s">
        <v>46</v>
      </c>
    </row>
    <row r="29" spans="1:7" x14ac:dyDescent="0.2">
      <c r="A29" s="33">
        <v>2005</v>
      </c>
      <c r="B29" s="34" t="s">
        <v>47</v>
      </c>
      <c r="C29" s="33">
        <v>4332</v>
      </c>
    </row>
    <row r="30" spans="1:7" ht="22.5" x14ac:dyDescent="0.2">
      <c r="A30" s="33">
        <v>2005</v>
      </c>
      <c r="B30" s="34" t="s">
        <v>48</v>
      </c>
      <c r="C30" s="33">
        <v>162</v>
      </c>
    </row>
    <row r="31" spans="1:7" ht="22.5" x14ac:dyDescent="0.2">
      <c r="A31" s="33">
        <v>2005</v>
      </c>
      <c r="B31" s="34" t="s">
        <v>49</v>
      </c>
      <c r="C31" s="33">
        <v>315</v>
      </c>
    </row>
    <row r="32" spans="1:7" x14ac:dyDescent="0.2">
      <c r="A32" s="33">
        <v>2005</v>
      </c>
      <c r="B32" s="34" t="s">
        <v>50</v>
      </c>
      <c r="C32" s="33">
        <v>237</v>
      </c>
    </row>
    <row r="33" spans="1:3" ht="22.5" x14ac:dyDescent="0.2">
      <c r="A33" s="33">
        <v>2005</v>
      </c>
      <c r="B33" s="34" t="s">
        <v>51</v>
      </c>
      <c r="C33" s="33">
        <v>159</v>
      </c>
    </row>
    <row r="34" spans="1:3" x14ac:dyDescent="0.2">
      <c r="A34" s="33">
        <v>2005</v>
      </c>
      <c r="B34" s="34" t="s">
        <v>52</v>
      </c>
      <c r="C34" s="33">
        <v>78</v>
      </c>
    </row>
    <row r="35" spans="1:3" ht="22.5" x14ac:dyDescent="0.2">
      <c r="A35" s="33">
        <v>2005</v>
      </c>
      <c r="B35" s="34" t="s">
        <v>53</v>
      </c>
      <c r="C35" s="33">
        <v>210</v>
      </c>
    </row>
    <row r="36" spans="1:3" ht="22.5" x14ac:dyDescent="0.2">
      <c r="A36" s="33">
        <v>2005</v>
      </c>
      <c r="B36" s="34" t="s">
        <v>54</v>
      </c>
      <c r="C36" s="33">
        <v>402</v>
      </c>
    </row>
    <row r="37" spans="1:3" ht="33.75" x14ac:dyDescent="0.2">
      <c r="A37" s="33">
        <v>2005</v>
      </c>
      <c r="B37" s="34" t="s">
        <v>55</v>
      </c>
      <c r="C37" s="33">
        <v>96</v>
      </c>
    </row>
    <row r="38" spans="1:3" ht="22.5" x14ac:dyDescent="0.2">
      <c r="A38" s="33">
        <v>2005</v>
      </c>
      <c r="B38" s="34" t="s">
        <v>56</v>
      </c>
      <c r="C38" s="33">
        <v>123</v>
      </c>
    </row>
    <row r="39" spans="1:3" ht="22.5" x14ac:dyDescent="0.2">
      <c r="A39" s="33">
        <v>2005</v>
      </c>
      <c r="B39" s="34" t="s">
        <v>57</v>
      </c>
      <c r="C39" s="33">
        <v>585</v>
      </c>
    </row>
    <row r="40" spans="1:3" ht="22.5" x14ac:dyDescent="0.2">
      <c r="A40" s="33">
        <v>2005</v>
      </c>
      <c r="B40" s="34" t="s">
        <v>58</v>
      </c>
      <c r="C40" s="33">
        <v>240</v>
      </c>
    </row>
    <row r="41" spans="1:3" ht="22.5" x14ac:dyDescent="0.2">
      <c r="A41" s="33">
        <v>2005</v>
      </c>
      <c r="B41" s="34" t="s">
        <v>59</v>
      </c>
      <c r="C41" s="33">
        <v>267</v>
      </c>
    </row>
    <row r="42" spans="1:3" ht="22.5" x14ac:dyDescent="0.2">
      <c r="A42" s="33">
        <v>2005</v>
      </c>
      <c r="B42" s="34" t="s">
        <v>60</v>
      </c>
      <c r="C42" s="33">
        <v>294</v>
      </c>
    </row>
    <row r="43" spans="1:3" ht="22.5" x14ac:dyDescent="0.2">
      <c r="A43" s="33">
        <v>2005</v>
      </c>
      <c r="B43" s="34" t="s">
        <v>61</v>
      </c>
      <c r="C43" s="33">
        <v>228</v>
      </c>
    </row>
    <row r="44" spans="1:3" ht="22.5" x14ac:dyDescent="0.2">
      <c r="A44" s="33">
        <v>2005</v>
      </c>
      <c r="B44" s="34" t="s">
        <v>62</v>
      </c>
      <c r="C44" s="33">
        <v>426</v>
      </c>
    </row>
    <row r="45" spans="1:3" ht="22.5" x14ac:dyDescent="0.2">
      <c r="A45" s="33">
        <v>2005</v>
      </c>
      <c r="B45" s="34" t="s">
        <v>63</v>
      </c>
      <c r="C45" s="33">
        <v>510</v>
      </c>
    </row>
  </sheetData>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G47" sqref="G47"/>
    </sheetView>
  </sheetViews>
  <sheetFormatPr defaultRowHeight="12.75" x14ac:dyDescent="0.2"/>
  <cols>
    <col min="2" max="2" width="11.7109375" bestFit="1" customWidth="1"/>
    <col min="5" max="7" width="13.28515625" customWidth="1"/>
  </cols>
  <sheetData>
    <row r="1" spans="1:9" x14ac:dyDescent="0.2">
      <c r="I1" s="39" t="s">
        <v>65</v>
      </c>
    </row>
    <row r="2" spans="1:9" x14ac:dyDescent="0.2">
      <c r="A2" s="5" t="s">
        <v>0</v>
      </c>
      <c r="B2" s="6" t="s">
        <v>1</v>
      </c>
      <c r="C2" s="6" t="s">
        <v>2</v>
      </c>
      <c r="D2" s="6" t="s">
        <v>13</v>
      </c>
      <c r="E2" s="6" t="s">
        <v>16</v>
      </c>
      <c r="F2" s="6" t="s">
        <v>14</v>
      </c>
      <c r="G2" s="6" t="s">
        <v>17</v>
      </c>
    </row>
    <row r="3" spans="1:9" x14ac:dyDescent="0.2">
      <c r="A3" s="7" t="s">
        <v>12</v>
      </c>
      <c r="B3" s="36">
        <v>32686779</v>
      </c>
      <c r="C3" s="37">
        <f>B3/$B$13</f>
        <v>1.1458232655677391E-2</v>
      </c>
      <c r="D3" s="41">
        <v>828</v>
      </c>
      <c r="E3" s="8">
        <f>D3/$D$13</f>
        <v>2.1957040572792363E-2</v>
      </c>
      <c r="F3" s="42">
        <v>15479.571428571429</v>
      </c>
      <c r="G3" s="8">
        <f>F3/$F$13</f>
        <v>1.7897083963035455E-2</v>
      </c>
    </row>
    <row r="4" spans="1:9" x14ac:dyDescent="0.2">
      <c r="A4" s="7" t="s">
        <v>11</v>
      </c>
      <c r="B4" s="36">
        <v>8218965</v>
      </c>
      <c r="C4" s="37">
        <f t="shared" ref="C4:C13" si="0">B4/$B$13</f>
        <v>2.8811285798111073E-3</v>
      </c>
      <c r="D4" s="41">
        <v>192</v>
      </c>
      <c r="E4" s="8">
        <f t="shared" ref="E4:E13" si="1">D4/$D$13</f>
        <v>5.0914876690533019E-3</v>
      </c>
      <c r="F4" s="42">
        <v>3551.1428571428573</v>
      </c>
      <c r="G4" s="8">
        <f t="shared" ref="G4:G13" si="2">F4/$F$13</f>
        <v>4.1057404058172089E-3</v>
      </c>
    </row>
    <row r="5" spans="1:9" x14ac:dyDescent="0.2">
      <c r="A5" s="7" t="s">
        <v>10</v>
      </c>
      <c r="B5" s="36">
        <v>48781860</v>
      </c>
      <c r="C5" s="37">
        <f t="shared" si="0"/>
        <v>1.7100305333134315E-2</v>
      </c>
      <c r="D5" s="41">
        <v>2046</v>
      </c>
      <c r="E5" s="8">
        <f t="shared" si="1"/>
        <v>5.4256165473349244E-2</v>
      </c>
      <c r="F5" s="42">
        <v>36888.428571428572</v>
      </c>
      <c r="G5" s="8">
        <f t="shared" si="2"/>
        <v>4.264945618512004E-2</v>
      </c>
    </row>
    <row r="6" spans="1:9" x14ac:dyDescent="0.2">
      <c r="A6" s="7" t="s">
        <v>9</v>
      </c>
      <c r="B6" s="36">
        <v>18962614</v>
      </c>
      <c r="C6" s="37">
        <f t="shared" si="0"/>
        <v>6.6472760430694401E-3</v>
      </c>
      <c r="D6" s="41">
        <v>1089</v>
      </c>
      <c r="E6" s="8">
        <f t="shared" si="1"/>
        <v>2.8878281622911693E-2</v>
      </c>
      <c r="F6" s="42">
        <v>20799</v>
      </c>
      <c r="G6" s="8">
        <f t="shared" si="2"/>
        <v>2.4047271015534031E-2</v>
      </c>
    </row>
    <row r="7" spans="1:9" x14ac:dyDescent="0.2">
      <c r="A7" s="7" t="s">
        <v>8</v>
      </c>
      <c r="B7" s="36">
        <v>795500730</v>
      </c>
      <c r="C7" s="37">
        <f t="shared" si="0"/>
        <v>0.27885991587305692</v>
      </c>
      <c r="D7" s="41">
        <v>8967</v>
      </c>
      <c r="E7" s="8">
        <f t="shared" si="1"/>
        <v>0.23778838504375496</v>
      </c>
      <c r="F7" s="42">
        <v>197543.57142857142</v>
      </c>
      <c r="G7" s="8">
        <f t="shared" si="2"/>
        <v>0.22839481703540371</v>
      </c>
    </row>
    <row r="8" spans="1:9" x14ac:dyDescent="0.2">
      <c r="A8" s="7" t="s">
        <v>15</v>
      </c>
      <c r="B8" s="36">
        <v>1157857983</v>
      </c>
      <c r="C8" s="37">
        <f t="shared" si="0"/>
        <v>0.40588294586772705</v>
      </c>
      <c r="D8" s="41">
        <v>14265</v>
      </c>
      <c r="E8" s="8">
        <f t="shared" si="1"/>
        <v>0.37828162291169454</v>
      </c>
      <c r="F8" s="42">
        <v>381518.57142857142</v>
      </c>
      <c r="G8" s="8">
        <f t="shared" si="2"/>
        <v>0.44110199935584571</v>
      </c>
    </row>
    <row r="9" spans="1:9" x14ac:dyDescent="0.2">
      <c r="A9" s="7" t="s">
        <v>6</v>
      </c>
      <c r="B9" s="36">
        <v>48778008</v>
      </c>
      <c r="C9" s="37">
        <f t="shared" si="0"/>
        <v>1.7098955028407449E-2</v>
      </c>
      <c r="D9" s="41">
        <v>1557</v>
      </c>
      <c r="E9" s="8">
        <f t="shared" si="1"/>
        <v>4.1288782816229115E-2</v>
      </c>
      <c r="F9" s="42">
        <v>32370.428571428572</v>
      </c>
      <c r="G9" s="8">
        <f t="shared" si="2"/>
        <v>3.7425860317617625E-2</v>
      </c>
    </row>
    <row r="10" spans="1:9" x14ac:dyDescent="0.2">
      <c r="A10" s="7" t="s">
        <v>5</v>
      </c>
      <c r="B10" s="36">
        <v>86879254</v>
      </c>
      <c r="C10" s="37">
        <f t="shared" si="0"/>
        <v>3.0455209590510297E-2</v>
      </c>
      <c r="D10" s="41">
        <v>1308</v>
      </c>
      <c r="E10" s="8">
        <f t="shared" si="1"/>
        <v>3.4685759745425614E-2</v>
      </c>
      <c r="F10" s="42">
        <v>17121</v>
      </c>
      <c r="G10" s="8">
        <f t="shared" si="2"/>
        <v>1.9794861630701387E-2</v>
      </c>
    </row>
    <row r="11" spans="1:9" x14ac:dyDescent="0.2">
      <c r="A11" s="7" t="s">
        <v>4</v>
      </c>
      <c r="B11" s="36">
        <v>264614436</v>
      </c>
      <c r="C11" s="37">
        <f t="shared" si="0"/>
        <v>9.2759637520076696E-2</v>
      </c>
      <c r="D11" s="41">
        <v>3564</v>
      </c>
      <c r="E11" s="8">
        <f t="shared" si="1"/>
        <v>9.4510739856801904E-2</v>
      </c>
      <c r="F11" s="42">
        <v>75241.71428571429</v>
      </c>
      <c r="G11" s="8">
        <f t="shared" si="2"/>
        <v>8.699254267522237E-2</v>
      </c>
    </row>
    <row r="12" spans="1:9" x14ac:dyDescent="0.2">
      <c r="A12" s="7" t="s">
        <v>3</v>
      </c>
      <c r="B12" s="36">
        <v>390408785</v>
      </c>
      <c r="C12" s="37">
        <f t="shared" si="0"/>
        <v>0.13685639350852935</v>
      </c>
      <c r="D12" s="41">
        <v>3894</v>
      </c>
      <c r="E12" s="8">
        <f t="shared" si="1"/>
        <v>0.10326173428798727</v>
      </c>
      <c r="F12" s="42">
        <v>84408</v>
      </c>
      <c r="G12" s="8">
        <f t="shared" si="2"/>
        <v>9.7590367415702511E-2</v>
      </c>
    </row>
    <row r="13" spans="1:9" x14ac:dyDescent="0.2">
      <c r="A13" s="2"/>
      <c r="B13" s="38">
        <f>SUM(B3:B12)</f>
        <v>2852689414</v>
      </c>
      <c r="C13" s="37">
        <f t="shared" si="0"/>
        <v>1</v>
      </c>
      <c r="D13" s="41">
        <f>SUM(D3:D12)</f>
        <v>37710</v>
      </c>
      <c r="E13" s="8">
        <f t="shared" si="1"/>
        <v>1</v>
      </c>
      <c r="F13" s="29">
        <f>SUM(F3:F12)</f>
        <v>864921.42857142852</v>
      </c>
      <c r="G13" s="8">
        <f t="shared" si="2"/>
        <v>1</v>
      </c>
    </row>
    <row r="14" spans="1:9" x14ac:dyDescent="0.2">
      <c r="A14" s="30"/>
      <c r="B14" s="30"/>
      <c r="C14" s="30"/>
      <c r="D14" s="30"/>
      <c r="E14" s="1" t="s">
        <v>42</v>
      </c>
      <c r="F14" s="1" t="s">
        <v>43</v>
      </c>
      <c r="G14" s="1" t="s">
        <v>64</v>
      </c>
    </row>
    <row r="15" spans="1:9" x14ac:dyDescent="0.2">
      <c r="A15" s="7" t="s">
        <v>12</v>
      </c>
      <c r="B15" s="30"/>
      <c r="C15" s="30"/>
      <c r="D15" s="30"/>
      <c r="E15" s="31"/>
      <c r="F15" s="30"/>
      <c r="G15" s="41">
        <v>828</v>
      </c>
    </row>
    <row r="16" spans="1:9" x14ac:dyDescent="0.2">
      <c r="A16" s="7" t="s">
        <v>11</v>
      </c>
      <c r="B16" s="30"/>
      <c r="C16" s="30"/>
      <c r="D16" s="30"/>
      <c r="E16" s="31"/>
      <c r="F16" s="30"/>
      <c r="G16" s="41">
        <v>192</v>
      </c>
    </row>
    <row r="17" spans="1:7" x14ac:dyDescent="0.2">
      <c r="A17" s="7" t="s">
        <v>10</v>
      </c>
      <c r="B17" s="30"/>
      <c r="C17" s="30"/>
      <c r="D17" s="30"/>
      <c r="E17" s="31"/>
      <c r="F17" s="30"/>
      <c r="G17" s="41">
        <v>2046</v>
      </c>
    </row>
    <row r="18" spans="1:7" x14ac:dyDescent="0.2">
      <c r="A18" s="7" t="s">
        <v>9</v>
      </c>
      <c r="B18" s="30"/>
      <c r="C18" s="30"/>
      <c r="D18" s="30"/>
      <c r="E18" s="31"/>
      <c r="F18" s="30"/>
      <c r="G18" s="41">
        <v>1089</v>
      </c>
    </row>
    <row r="19" spans="1:7" x14ac:dyDescent="0.2">
      <c r="A19" s="7" t="s">
        <v>8</v>
      </c>
      <c r="B19" s="30"/>
      <c r="C19" s="30"/>
      <c r="D19" s="30"/>
      <c r="E19" s="31"/>
      <c r="F19" s="30"/>
      <c r="G19" s="41">
        <v>8967</v>
      </c>
    </row>
    <row r="20" spans="1:7" x14ac:dyDescent="0.2">
      <c r="A20" s="7" t="s">
        <v>15</v>
      </c>
      <c r="B20" s="30"/>
      <c r="C20" s="30"/>
      <c r="D20" s="30"/>
      <c r="E20" s="31"/>
      <c r="F20" s="30"/>
      <c r="G20" s="41">
        <v>14265</v>
      </c>
    </row>
    <row r="21" spans="1:7" x14ac:dyDescent="0.2">
      <c r="A21" s="7" t="s">
        <v>6</v>
      </c>
      <c r="B21" s="30"/>
      <c r="C21" s="30"/>
      <c r="D21" s="30"/>
      <c r="E21" s="31"/>
      <c r="F21" s="30"/>
      <c r="G21" s="41">
        <v>1557</v>
      </c>
    </row>
    <row r="22" spans="1:7" x14ac:dyDescent="0.2">
      <c r="A22" s="7" t="s">
        <v>5</v>
      </c>
      <c r="B22" s="30"/>
      <c r="C22" s="30"/>
      <c r="D22" s="30"/>
      <c r="E22" s="31"/>
      <c r="F22" s="30"/>
      <c r="G22" s="41">
        <v>1308</v>
      </c>
    </row>
    <row r="23" spans="1:7" x14ac:dyDescent="0.2">
      <c r="A23" s="7" t="s">
        <v>4</v>
      </c>
      <c r="B23" s="30"/>
      <c r="C23" s="30"/>
      <c r="D23" s="30"/>
      <c r="E23" s="31"/>
      <c r="F23" s="30"/>
      <c r="G23" s="41">
        <v>3564</v>
      </c>
    </row>
    <row r="24" spans="1:7" x14ac:dyDescent="0.2">
      <c r="A24" s="7" t="s">
        <v>3</v>
      </c>
      <c r="B24" s="30"/>
      <c r="C24" s="30"/>
      <c r="D24" s="30"/>
      <c r="E24" s="31"/>
      <c r="F24" s="30"/>
      <c r="G24" s="41">
        <v>3894</v>
      </c>
    </row>
    <row r="25" spans="1:7" x14ac:dyDescent="0.2">
      <c r="A25" s="30"/>
      <c r="B25" s="30"/>
      <c r="C25" s="30"/>
      <c r="D25" s="30"/>
      <c r="E25" s="31"/>
      <c r="F25" s="30"/>
      <c r="G25" s="41">
        <f>SUM(G15:G24)</f>
        <v>37710</v>
      </c>
    </row>
    <row r="27" spans="1:7" x14ac:dyDescent="0.2">
      <c r="E27" s="40"/>
    </row>
    <row r="28" spans="1:7" x14ac:dyDescent="0.2">
      <c r="E28" s="40"/>
    </row>
    <row r="29" spans="1:7" x14ac:dyDescent="0.2">
      <c r="E29" s="40"/>
    </row>
    <row r="30" spans="1:7" x14ac:dyDescent="0.2">
      <c r="E30" s="40"/>
    </row>
    <row r="31" spans="1:7" x14ac:dyDescent="0.2">
      <c r="E31" s="40"/>
    </row>
    <row r="32" spans="1:7" x14ac:dyDescent="0.2">
      <c r="E32" s="40"/>
    </row>
    <row r="33" spans="5:5" x14ac:dyDescent="0.2">
      <c r="E33" s="40"/>
    </row>
    <row r="34" spans="5:5" x14ac:dyDescent="0.2">
      <c r="E34" s="40"/>
    </row>
    <row r="35" spans="5:5" x14ac:dyDescent="0.2">
      <c r="E35" s="40"/>
    </row>
    <row r="36" spans="5:5" x14ac:dyDescent="0.2">
      <c r="E36" s="40"/>
    </row>
    <row r="37" spans="5:5" x14ac:dyDescent="0.2">
      <c r="E37" s="40"/>
    </row>
  </sheetData>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0"/>
  <sheetViews>
    <sheetView tabSelected="1" workbookViewId="0">
      <selection activeCell="E34" sqref="E34"/>
    </sheetView>
  </sheetViews>
  <sheetFormatPr defaultRowHeight="15.75" customHeight="1" x14ac:dyDescent="0.2"/>
  <cols>
    <col min="1" max="1" width="32.140625" style="45" customWidth="1"/>
    <col min="2" max="12" width="12.28515625" style="45" customWidth="1"/>
    <col min="13" max="16384" width="9.140625" style="45"/>
  </cols>
  <sheetData>
    <row r="2" spans="1:13" ht="32.1" customHeight="1" x14ac:dyDescent="0.2">
      <c r="B2" s="46"/>
      <c r="C2" s="46"/>
      <c r="D2" s="46"/>
      <c r="E2" s="46"/>
      <c r="F2" s="46"/>
      <c r="G2" s="46"/>
      <c r="H2" s="46"/>
      <c r="I2" s="46"/>
      <c r="J2" s="46"/>
      <c r="K2" s="46"/>
      <c r="L2" s="46"/>
      <c r="M2" s="46"/>
    </row>
    <row r="3" spans="1:13" ht="23.25" customHeight="1" x14ac:dyDescent="0.35">
      <c r="A3" s="61" t="s">
        <v>66</v>
      </c>
    </row>
    <row r="4" spans="1:13" ht="23.25" customHeight="1" x14ac:dyDescent="0.35">
      <c r="A4" s="61" t="s">
        <v>67</v>
      </c>
    </row>
    <row r="5" spans="1:13" ht="15" customHeight="1" x14ac:dyDescent="0.2"/>
    <row r="6" spans="1:13" ht="15" customHeight="1" x14ac:dyDescent="0.2">
      <c r="A6" s="52"/>
      <c r="B6" s="53" t="s">
        <v>12</v>
      </c>
      <c r="C6" s="53" t="s">
        <v>11</v>
      </c>
      <c r="D6" s="53" t="s">
        <v>10</v>
      </c>
      <c r="E6" s="53" t="s">
        <v>9</v>
      </c>
      <c r="F6" s="53" t="s">
        <v>8</v>
      </c>
      <c r="G6" s="53" t="s">
        <v>7</v>
      </c>
      <c r="H6" s="53" t="s">
        <v>6</v>
      </c>
      <c r="I6" s="53" t="s">
        <v>5</v>
      </c>
      <c r="J6" s="53" t="s">
        <v>4</v>
      </c>
      <c r="K6" s="53" t="s">
        <v>3</v>
      </c>
      <c r="L6" s="53" t="s">
        <v>68</v>
      </c>
    </row>
    <row r="7" spans="1:13" ht="15" customHeight="1" x14ac:dyDescent="0.2">
      <c r="A7" s="51" t="s">
        <v>71</v>
      </c>
      <c r="B7" s="57">
        <v>1.5766694146743612E-2</v>
      </c>
      <c r="C7" s="57">
        <v>3.4006595218466613E-3</v>
      </c>
      <c r="D7" s="57">
        <v>4.5857378400659524E-2</v>
      </c>
      <c r="E7" s="57">
        <v>1.9270403957131081E-2</v>
      </c>
      <c r="F7" s="57">
        <v>0.25968672712283597</v>
      </c>
      <c r="G7" s="57">
        <v>0.37242374278647983</v>
      </c>
      <c r="H7" s="57">
        <v>3.2563891178895299E-2</v>
      </c>
      <c r="I7" s="57">
        <v>3.5964550700741962E-2</v>
      </c>
      <c r="J7" s="59">
        <v>8.8932399010717228E-2</v>
      </c>
      <c r="K7" s="57">
        <v>0.12613355317394889</v>
      </c>
      <c r="L7" s="57">
        <v>1</v>
      </c>
    </row>
    <row r="8" spans="1:13" ht="15" customHeight="1" x14ac:dyDescent="0.2">
      <c r="A8" s="51" t="s">
        <v>72</v>
      </c>
      <c r="B8" s="58">
        <v>1.4161377546890924E-2</v>
      </c>
      <c r="C8" s="58">
        <v>3.5023310893373388E-3</v>
      </c>
      <c r="D8" s="58">
        <v>3.5480649168893763E-2</v>
      </c>
      <c r="E8" s="58">
        <v>1.6596978895645934E-2</v>
      </c>
      <c r="F8" s="58">
        <v>0.22013844305391955</v>
      </c>
      <c r="G8" s="58">
        <v>0.42045300063414431</v>
      </c>
      <c r="H8" s="58">
        <v>3.5684565461844862E-2</v>
      </c>
      <c r="I8" s="58">
        <v>2.9345086874627235E-2</v>
      </c>
      <c r="J8" s="60">
        <v>0.10470256903096935</v>
      </c>
      <c r="K8" s="58">
        <v>0.11994128468050363</v>
      </c>
      <c r="L8" s="58">
        <v>1</v>
      </c>
    </row>
    <row r="9" spans="1:13" ht="15" customHeight="1" x14ac:dyDescent="0.2">
      <c r="A9" s="51"/>
      <c r="B9" s="48"/>
      <c r="C9" s="48"/>
      <c r="D9" s="48"/>
      <c r="E9" s="48"/>
      <c r="F9" s="48"/>
      <c r="G9" s="48"/>
      <c r="H9" s="48"/>
      <c r="I9" s="48"/>
      <c r="J9" s="48"/>
      <c r="K9" s="48"/>
      <c r="L9" s="48"/>
    </row>
    <row r="10" spans="1:13" ht="15" customHeight="1" x14ac:dyDescent="0.2">
      <c r="A10" s="51"/>
      <c r="B10" s="48"/>
      <c r="C10" s="48"/>
      <c r="D10" s="48"/>
      <c r="E10" s="48"/>
      <c r="F10" s="48"/>
      <c r="G10" s="48"/>
      <c r="H10" s="48"/>
      <c r="I10" s="48"/>
      <c r="J10" s="48"/>
      <c r="K10" s="48"/>
      <c r="L10" s="48"/>
    </row>
    <row r="11" spans="1:13" ht="15" customHeight="1" x14ac:dyDescent="0.2">
      <c r="A11" s="55" t="s">
        <v>69</v>
      </c>
      <c r="L11" s="43"/>
    </row>
    <row r="12" spans="1:13" ht="15" customHeight="1" x14ac:dyDescent="0.2">
      <c r="A12" s="55" t="s">
        <v>76</v>
      </c>
      <c r="L12" s="43"/>
    </row>
    <row r="13" spans="1:13" ht="15" customHeight="1" x14ac:dyDescent="0.2">
      <c r="A13" s="56" t="s">
        <v>70</v>
      </c>
      <c r="B13" s="44"/>
      <c r="C13" s="44"/>
      <c r="D13" s="44"/>
      <c r="E13" s="44"/>
      <c r="F13" s="44"/>
      <c r="G13" s="44"/>
      <c r="H13" s="44"/>
      <c r="I13" s="44"/>
      <c r="J13" s="44"/>
      <c r="K13" s="44"/>
      <c r="L13" s="44"/>
    </row>
    <row r="14" spans="1:13" ht="15" customHeight="1" x14ac:dyDescent="0.2">
      <c r="A14" s="56" t="s">
        <v>77</v>
      </c>
      <c r="B14" s="44"/>
      <c r="C14" s="44"/>
      <c r="D14" s="44"/>
      <c r="E14" s="44"/>
      <c r="F14" s="44"/>
      <c r="G14" s="44"/>
      <c r="H14" s="44"/>
      <c r="I14" s="44"/>
      <c r="J14" s="44"/>
      <c r="K14" s="44"/>
      <c r="L14" s="44"/>
    </row>
    <row r="15" spans="1:13" ht="15" customHeight="1" x14ac:dyDescent="0.2">
      <c r="A15" s="55" t="s">
        <v>74</v>
      </c>
      <c r="B15" s="47"/>
      <c r="C15" s="47"/>
      <c r="D15" s="47"/>
      <c r="E15" s="47"/>
      <c r="F15" s="47"/>
      <c r="G15" s="47"/>
      <c r="H15" s="47"/>
      <c r="I15" s="47"/>
      <c r="J15" s="47"/>
      <c r="K15" s="47"/>
    </row>
    <row r="16" spans="1:13" ht="15" customHeight="1" x14ac:dyDescent="0.2">
      <c r="A16" s="54" t="s">
        <v>75</v>
      </c>
      <c r="H16" s="47"/>
    </row>
    <row r="17" spans="1:8" ht="15" customHeight="1" x14ac:dyDescent="0.2">
      <c r="H17" s="47"/>
    </row>
    <row r="18" spans="1:8" ht="15" customHeight="1" x14ac:dyDescent="0.2">
      <c r="A18" s="55" t="s">
        <v>78</v>
      </c>
      <c r="H18" s="47"/>
    </row>
    <row r="19" spans="1:8" ht="15" customHeight="1" x14ac:dyDescent="0.2">
      <c r="A19" s="55" t="s">
        <v>79</v>
      </c>
      <c r="H19" s="47"/>
    </row>
    <row r="20" spans="1:8" ht="15.75" customHeight="1" x14ac:dyDescent="0.2">
      <c r="H20" s="47"/>
    </row>
    <row r="21" spans="1:8" ht="15.75" customHeight="1" x14ac:dyDescent="0.2">
      <c r="A21" s="62" t="s">
        <v>73</v>
      </c>
      <c r="C21" s="47"/>
      <c r="H21" s="47"/>
    </row>
    <row r="22" spans="1:8" ht="15.75" customHeight="1" x14ac:dyDescent="0.2">
      <c r="A22" s="50"/>
      <c r="C22" s="47"/>
    </row>
    <row r="23" spans="1:8" ht="15.75" customHeight="1" x14ac:dyDescent="0.2">
      <c r="A23" s="50"/>
      <c r="C23" s="47"/>
    </row>
    <row r="24" spans="1:8" ht="15.75" customHeight="1" x14ac:dyDescent="0.2">
      <c r="A24" s="49"/>
      <c r="C24" s="47"/>
    </row>
    <row r="25" spans="1:8" ht="15.75" customHeight="1" x14ac:dyDescent="0.2">
      <c r="A25" s="50"/>
      <c r="C25" s="47"/>
    </row>
    <row r="26" spans="1:8" ht="15.75" customHeight="1" x14ac:dyDescent="0.2">
      <c r="A26" s="50"/>
      <c r="C26" s="47"/>
    </row>
    <row r="27" spans="1:8" ht="15.75" customHeight="1" x14ac:dyDescent="0.2">
      <c r="C27" s="47"/>
    </row>
    <row r="28" spans="1:8" ht="15.75" customHeight="1" x14ac:dyDescent="0.2">
      <c r="C28" s="47"/>
    </row>
    <row r="29" spans="1:8" ht="15.75" customHeight="1" x14ac:dyDescent="0.2">
      <c r="C29" s="47"/>
    </row>
    <row r="30" spans="1:8" ht="15.75" customHeight="1" x14ac:dyDescent="0.2">
      <c r="C30" s="47"/>
    </row>
  </sheetData>
  <phoneticPr fontId="0" type="noConversion"/>
  <pageMargins left="0.75" right="0.75" top="1" bottom="1" header="0.5" footer="0.5"/>
  <pageSetup paperSize="17"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Source data 2007</vt:lpstr>
      <vt:lpstr>2008 Source data</vt:lpstr>
      <vt:lpstr>2009 Source Data</vt:lpstr>
      <vt:lpstr>Table</vt:lpstr>
    </vt:vector>
  </TitlesOfParts>
  <Company>CAUT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Dufay</dc:creator>
  <cp:lastModifiedBy>Larry Dufay</cp:lastModifiedBy>
  <cp:lastPrinted>2016-06-29T15:34:40Z</cp:lastPrinted>
  <dcterms:created xsi:type="dcterms:W3CDTF">2002-11-08T14:37:08Z</dcterms:created>
  <dcterms:modified xsi:type="dcterms:W3CDTF">2017-04-06T16:31:57Z</dcterms:modified>
</cp:coreProperties>
</file>